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85" windowWidth="28800" windowHeight="6120" activeTab="0"/>
  </bookViews>
  <sheets>
    <sheet name="EJEMPLO" sheetId="4" r:id="rId1"/>
  </sheets>
  <definedNames/>
  <calcPr calcId="125725"/>
</workbook>
</file>

<file path=xl/sharedStrings.xml><?xml version="1.0" encoding="utf-8"?>
<sst xmlns="http://schemas.openxmlformats.org/spreadsheetml/2006/main" count="46" uniqueCount="41">
  <si>
    <t>AVANCE HISTORICO AL 2013:</t>
  </si>
  <si>
    <t>Unidad</t>
  </si>
  <si>
    <t>Semestre 2</t>
  </si>
  <si>
    <t>CUP:</t>
  </si>
  <si>
    <t>PROGRAMACION PLURIANUAL DE METAS</t>
  </si>
  <si>
    <t>Al año 2013</t>
  </si>
  <si>
    <t>Total</t>
  </si>
  <si>
    <t>PROGRAMACION AÑO 2014</t>
  </si>
  <si>
    <t>SEGUIMIENTO AÑO 2014</t>
  </si>
  <si>
    <t>Ponderación (%)
(B)</t>
  </si>
  <si>
    <t>Semestre 1
(E)</t>
  </si>
  <si>
    <t>Unidades
(E)</t>
  </si>
  <si>
    <t>Ponderación (%)
F=(E/A)*B</t>
  </si>
  <si>
    <t>Unidades
(G)</t>
  </si>
  <si>
    <t>Ponderación (%)
H=(G/A)*B</t>
  </si>
  <si>
    <t>Unidades
(I)</t>
  </si>
  <si>
    <t>Ponderación (%)
J=(I/A)*B</t>
  </si>
  <si>
    <t>Unidades
(K)</t>
  </si>
  <si>
    <t>Ponderación (%)
L=(K/A)*B</t>
  </si>
  <si>
    <t>METAS ANUALES PONDERADAS</t>
  </si>
  <si>
    <t>NOMBRE DEL PROYECTO:</t>
  </si>
  <si>
    <t>Total Programacion 
2014</t>
  </si>
  <si>
    <t>Total Seguimiento 
2014</t>
  </si>
  <si>
    <t>HOJA DE CALCULO PROGRAMACIÓN Y EJECUCIÓN DE METAS DEL PROYECTO</t>
  </si>
  <si>
    <t>VALORES PARA INGRESAR EN EL MÓDULO</t>
  </si>
  <si>
    <t>Componente 1</t>
  </si>
  <si>
    <t>Componente 2</t>
  </si>
  <si>
    <t>Información que debe registrarse</t>
  </si>
  <si>
    <t>Meta 
(A)</t>
  </si>
  <si>
    <t>Meta Anual 
( C )</t>
  </si>
  <si>
    <t>Componente n</t>
  </si>
  <si>
    <t>Componentes</t>
  </si>
  <si>
    <t>indicador 1</t>
  </si>
  <si>
    <t>Indicador 2</t>
  </si>
  <si>
    <t>Indicador 1</t>
  </si>
  <si>
    <t>Indicador 3</t>
  </si>
  <si>
    <t>libros</t>
  </si>
  <si>
    <t>estudiantes</t>
  </si>
  <si>
    <t>profesores</t>
  </si>
  <si>
    <t>equipos</t>
  </si>
  <si>
    <t>Meta Anual Ponderada 
D=(C/A)*B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</si>
</sst>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b/>
      <sz val="12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87">
    <xf numFmtId="0" fontId="0" fillId="0" borderId="0" xfId="0"/>
    <xf numFmtId="0" fontId="0" fillId="2" borderId="0" xfId="0" applyFill="1"/>
    <xf numFmtId="2" fontId="0" fillId="0" borderId="0" xfId="0" applyNumberFormat="1"/>
    <xf numFmtId="43" fontId="5" fillId="3" borderId="0" xfId="0" applyNumberFormat="1" applyFont="1" applyFill="1" applyBorder="1" applyAlignment="1">
      <alignment vertical="center"/>
    </xf>
    <xf numFmtId="0" fontId="0" fillId="3" borderId="0" xfId="0" applyFill="1"/>
    <xf numFmtId="2" fontId="2" fillId="0" borderId="0" xfId="0" applyNumberFormat="1" applyFont="1"/>
    <xf numFmtId="0" fontId="0" fillId="0" borderId="0" xfId="0" applyAlignment="1">
      <alignment horizontal="center" vertical="center" wrapText="1"/>
    </xf>
    <xf numFmtId="0" fontId="6" fillId="0" borderId="0" xfId="22" applyAlignment="1" applyProtection="1">
      <alignment/>
      <protection/>
    </xf>
    <xf numFmtId="2" fontId="0" fillId="0" borderId="1" xfId="0" applyNumberFormat="1" applyBorder="1" applyAlignment="1">
      <alignment vertical="center"/>
    </xf>
    <xf numFmtId="0" fontId="2" fillId="3" borderId="0" xfId="0" applyFont="1" applyFill="1"/>
    <xf numFmtId="2" fontId="0" fillId="3" borderId="0" xfId="0" applyNumberFormat="1" applyFill="1"/>
    <xf numFmtId="0" fontId="2" fillId="4" borderId="0" xfId="0" applyFont="1" applyFill="1" applyAlignment="1">
      <alignment vertical="center"/>
    </xf>
    <xf numFmtId="3" fontId="0" fillId="5" borderId="0" xfId="0" applyNumberFormat="1" applyFill="1"/>
    <xf numFmtId="0" fontId="0" fillId="5" borderId="0" xfId="0" applyFill="1"/>
    <xf numFmtId="0" fontId="2" fillId="5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4" fillId="3" borderId="2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2" fontId="2" fillId="2" borderId="1" xfId="0" applyNumberFormat="1" applyFont="1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43" fontId="4" fillId="3" borderId="0" xfId="0" applyNumberFormat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/>
    <xf numFmtId="0" fontId="6" fillId="3" borderId="0" xfId="22" applyFill="1" applyAlignment="1" applyProtection="1">
      <alignment/>
      <protection/>
    </xf>
    <xf numFmtId="0" fontId="4" fillId="8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/>
    </xf>
    <xf numFmtId="164" fontId="4" fillId="8" borderId="2" xfId="20" applyNumberFormat="1" applyFont="1" applyFill="1" applyBorder="1" applyAlignment="1">
      <alignment vertical="center"/>
    </xf>
    <xf numFmtId="164" fontId="4" fillId="8" borderId="1" xfId="20" applyNumberFormat="1" applyFont="1" applyFill="1" applyBorder="1" applyAlignment="1">
      <alignment vertical="center"/>
    </xf>
    <xf numFmtId="164" fontId="0" fillId="8" borderId="1" xfId="20" applyNumberFormat="1" applyFont="1" applyFill="1" applyBorder="1" applyAlignment="1">
      <alignment vertical="center"/>
    </xf>
    <xf numFmtId="0" fontId="0" fillId="8" borderId="0" xfId="0" applyFill="1"/>
    <xf numFmtId="1" fontId="0" fillId="2" borderId="0" xfId="21" applyNumberFormat="1" applyFont="1" applyFill="1"/>
    <xf numFmtId="164" fontId="4" fillId="3" borderId="1" xfId="20" applyNumberFormat="1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164" fontId="4" fillId="8" borderId="0" xfId="20" applyNumberFormat="1" applyFont="1" applyFill="1" applyBorder="1" applyAlignment="1">
      <alignment vertical="center"/>
    </xf>
    <xf numFmtId="164" fontId="0" fillId="8" borderId="0" xfId="2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 wrapText="1"/>
    </xf>
    <xf numFmtId="43" fontId="4" fillId="9" borderId="2" xfId="20" applyFont="1" applyFill="1" applyBorder="1" applyAlignment="1">
      <alignment vertical="center"/>
    </xf>
    <xf numFmtId="0" fontId="5" fillId="9" borderId="2" xfId="0" applyFont="1" applyFill="1" applyBorder="1" applyAlignment="1">
      <alignment vertical="center"/>
    </xf>
    <xf numFmtId="164" fontId="4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164" fontId="4" fillId="9" borderId="2" xfId="20" applyNumberFormat="1" applyFont="1" applyFill="1" applyBorder="1" applyAlignment="1">
      <alignment vertical="center"/>
    </xf>
    <xf numFmtId="164" fontId="4" fillId="9" borderId="1" xfId="20" applyNumberFormat="1" applyFont="1" applyFill="1" applyBorder="1" applyAlignment="1">
      <alignment horizontal="center" vertical="center"/>
    </xf>
    <xf numFmtId="164" fontId="0" fillId="9" borderId="1" xfId="20" applyNumberFormat="1" applyFont="1" applyFill="1" applyBorder="1" applyAlignment="1">
      <alignment vertical="center"/>
    </xf>
    <xf numFmtId="1" fontId="0" fillId="9" borderId="1" xfId="0" applyNumberFormat="1" applyFill="1" applyBorder="1" applyAlignment="1">
      <alignment vertical="center"/>
    </xf>
    <xf numFmtId="2" fontId="0" fillId="9" borderId="1" xfId="0" applyNumberFormat="1" applyFill="1" applyBorder="1" applyAlignment="1">
      <alignment vertical="center"/>
    </xf>
    <xf numFmtId="0" fontId="0" fillId="9" borderId="0" xfId="0" applyFill="1"/>
    <xf numFmtId="0" fontId="4" fillId="9" borderId="1" xfId="0" applyFont="1" applyFill="1" applyBorder="1" applyAlignment="1">
      <alignment vertical="center" wrapText="1"/>
    </xf>
    <xf numFmtId="43" fontId="4" fillId="9" borderId="1" xfId="20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164" fontId="4" fillId="9" borderId="1" xfId="20" applyNumberFormat="1" applyFont="1" applyFill="1" applyBorder="1" applyAlignment="1">
      <alignment vertical="center"/>
    </xf>
    <xf numFmtId="43" fontId="4" fillId="9" borderId="3" xfId="20" applyFont="1" applyFill="1" applyBorder="1" applyAlignment="1">
      <alignment vertical="center"/>
    </xf>
    <xf numFmtId="164" fontId="4" fillId="8" borderId="3" xfId="20" applyNumberFormat="1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vertical="center"/>
    </xf>
    <xf numFmtId="165" fontId="4" fillId="9" borderId="2" xfId="0" applyNumberFormat="1" applyFont="1" applyFill="1" applyBorder="1" applyAlignment="1">
      <alignment vertical="center"/>
    </xf>
    <xf numFmtId="165" fontId="4" fillId="9" borderId="1" xfId="0" applyNumberFormat="1" applyFont="1" applyFill="1" applyBorder="1" applyAlignment="1">
      <alignment vertical="center"/>
    </xf>
    <xf numFmtId="165" fontId="4" fillId="3" borderId="1" xfId="20" applyNumberFormat="1" applyFont="1" applyFill="1" applyBorder="1" applyAlignment="1">
      <alignment horizontal="center" vertical="center"/>
    </xf>
    <xf numFmtId="165" fontId="4" fillId="9" borderId="1" xfId="2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vertical="center"/>
    </xf>
    <xf numFmtId="166" fontId="2" fillId="2" borderId="1" xfId="0" applyNumberFormat="1" applyFont="1" applyFill="1" applyBorder="1"/>
    <xf numFmtId="166" fontId="2" fillId="3" borderId="1" xfId="0" applyNumberFormat="1" applyFont="1" applyFill="1" applyBorder="1" applyAlignment="1">
      <alignment vertical="center"/>
    </xf>
    <xf numFmtId="165" fontId="5" fillId="2" borderId="1" xfId="0" applyNumberFormat="1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ual" xfId="21"/>
    <cellStyle name="Hipervínculo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3"/>
  <sheetViews>
    <sheetView tabSelected="1" workbookViewId="0" topLeftCell="A1">
      <selection activeCell="J28" sqref="J28"/>
    </sheetView>
  </sheetViews>
  <sheetFormatPr defaultColWidth="11.421875" defaultRowHeight="15"/>
  <cols>
    <col min="1" max="1" width="38.8515625" style="0" customWidth="1"/>
    <col min="2" max="2" width="22.140625" style="0" customWidth="1"/>
    <col min="4" max="4" width="13.00390625" style="0" bestFit="1" customWidth="1"/>
    <col min="7" max="7" width="13.57421875" style="0" bestFit="1" customWidth="1"/>
    <col min="8" max="8" width="13.8515625" style="0" customWidth="1"/>
    <col min="10" max="11" width="14.7109375" style="0" customWidth="1"/>
    <col min="13" max="13" width="13.7109375" style="0" customWidth="1"/>
    <col min="15" max="15" width="14.421875" style="0" customWidth="1"/>
  </cols>
  <sheetData>
    <row r="1" spans="1:19" ht="25.5" customHeight="1">
      <c r="A1" s="76" t="s">
        <v>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4"/>
      <c r="Q1" s="4"/>
      <c r="R1" s="4"/>
      <c r="S1" s="4"/>
    </row>
    <row r="2" spans="1:19" ht="20.25" customHeight="1">
      <c r="A2" s="11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4"/>
      <c r="Q2" s="4"/>
      <c r="R2" s="4"/>
      <c r="S2" s="4"/>
    </row>
    <row r="3" spans="1:19" ht="20.25" customHeight="1">
      <c r="A3" s="11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4"/>
      <c r="Q3" s="4"/>
      <c r="R3" s="4"/>
      <c r="S3" s="4"/>
    </row>
    <row r="4" spans="1:19" ht="21" customHeight="1">
      <c r="A4" s="11" t="s">
        <v>0</v>
      </c>
      <c r="B4" s="35">
        <f>+B6</f>
        <v>30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"/>
      <c r="Q4" s="4"/>
      <c r="R4" s="4"/>
      <c r="S4" s="4"/>
    </row>
    <row r="5" spans="1:19" ht="27" customHeight="1">
      <c r="A5" s="11" t="s">
        <v>4</v>
      </c>
      <c r="B5" s="14" t="s">
        <v>5</v>
      </c>
      <c r="C5" s="14">
        <v>2014</v>
      </c>
      <c r="D5" s="14">
        <v>2015</v>
      </c>
      <c r="E5" s="14">
        <v>2016</v>
      </c>
      <c r="F5" s="14">
        <v>2017</v>
      </c>
      <c r="G5" s="14" t="s">
        <v>6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1" customHeight="1">
      <c r="A6" s="61" t="s">
        <v>19</v>
      </c>
      <c r="B6" s="62">
        <v>30</v>
      </c>
      <c r="C6" s="63">
        <f>+E20</f>
        <v>32.5</v>
      </c>
      <c r="D6" s="64">
        <v>20</v>
      </c>
      <c r="E6" s="62">
        <v>17.5</v>
      </c>
      <c r="F6" s="62"/>
      <c r="G6" s="64">
        <f>SUM(B6:F6)</f>
        <v>100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5.25" customHeight="1">
      <c r="B7" s="15"/>
      <c r="C7" s="15"/>
      <c r="D7" s="15"/>
      <c r="E7" s="15"/>
      <c r="F7" s="15"/>
      <c r="G7" s="15"/>
      <c r="H7" s="15"/>
      <c r="I7" s="4"/>
      <c r="J7" s="4"/>
      <c r="K7" s="4"/>
      <c r="L7" s="4"/>
      <c r="M7" s="4"/>
      <c r="N7" s="4"/>
      <c r="O7" s="4"/>
      <c r="Q7" s="4"/>
      <c r="R7" s="4"/>
      <c r="S7" s="4"/>
    </row>
    <row r="8" spans="1:19" ht="15" customHeight="1">
      <c r="A8" s="82" t="s">
        <v>31</v>
      </c>
      <c r="B8" s="81" t="s">
        <v>28</v>
      </c>
      <c r="C8" s="81" t="s">
        <v>9</v>
      </c>
      <c r="D8" s="77" t="s">
        <v>7</v>
      </c>
      <c r="E8" s="78"/>
      <c r="F8" s="78"/>
      <c r="G8" s="78"/>
      <c r="H8" s="78"/>
      <c r="I8" s="78"/>
      <c r="J8" s="78"/>
      <c r="K8" s="79"/>
      <c r="L8" s="75" t="s">
        <v>8</v>
      </c>
      <c r="M8" s="75"/>
      <c r="N8" s="75"/>
      <c r="O8" s="75"/>
      <c r="P8" s="75"/>
      <c r="Q8" s="4"/>
      <c r="R8" s="4"/>
      <c r="S8" s="4"/>
    </row>
    <row r="9" spans="1:19" ht="15" customHeight="1">
      <c r="A9" s="82"/>
      <c r="B9" s="81"/>
      <c r="C9" s="81"/>
      <c r="D9" s="80" t="s">
        <v>29</v>
      </c>
      <c r="E9" s="80" t="s">
        <v>40</v>
      </c>
      <c r="F9" s="80" t="s">
        <v>1</v>
      </c>
      <c r="G9" s="85" t="s">
        <v>10</v>
      </c>
      <c r="H9" s="86"/>
      <c r="I9" s="85" t="s">
        <v>2</v>
      </c>
      <c r="J9" s="86"/>
      <c r="K9" s="80" t="s">
        <v>21</v>
      </c>
      <c r="L9" s="83" t="s">
        <v>10</v>
      </c>
      <c r="M9" s="84"/>
      <c r="N9" s="83" t="s">
        <v>2</v>
      </c>
      <c r="O9" s="84"/>
      <c r="P9" s="74" t="s">
        <v>22</v>
      </c>
      <c r="Q9" s="4"/>
      <c r="R9" s="4"/>
      <c r="S9" s="4"/>
    </row>
    <row r="10" spans="1:19" ht="34.5" customHeight="1">
      <c r="A10" s="82"/>
      <c r="B10" s="81"/>
      <c r="C10" s="81"/>
      <c r="D10" s="80"/>
      <c r="E10" s="80"/>
      <c r="F10" s="80"/>
      <c r="G10" s="19" t="s">
        <v>11</v>
      </c>
      <c r="H10" s="19" t="s">
        <v>12</v>
      </c>
      <c r="I10" s="19" t="s">
        <v>13</v>
      </c>
      <c r="J10" s="19" t="s">
        <v>14</v>
      </c>
      <c r="K10" s="80"/>
      <c r="L10" s="20" t="s">
        <v>15</v>
      </c>
      <c r="M10" s="20" t="s">
        <v>16</v>
      </c>
      <c r="N10" s="20" t="s">
        <v>17</v>
      </c>
      <c r="O10" s="20" t="s">
        <v>18</v>
      </c>
      <c r="P10" s="74"/>
      <c r="Q10" s="4"/>
      <c r="R10" s="4"/>
      <c r="S10" s="4"/>
    </row>
    <row r="11" spans="1:76" s="52" customFormat="1" ht="15">
      <c r="A11" s="42" t="s">
        <v>25</v>
      </c>
      <c r="B11" s="43"/>
      <c r="C11" s="44">
        <f>+C12+C13</f>
        <v>25</v>
      </c>
      <c r="D11" s="43"/>
      <c r="E11" s="45"/>
      <c r="F11" s="46"/>
      <c r="G11" s="47"/>
      <c r="H11" s="48"/>
      <c r="I11" s="47"/>
      <c r="J11" s="48"/>
      <c r="K11" s="48"/>
      <c r="L11" s="49"/>
      <c r="M11" s="50"/>
      <c r="N11" s="49"/>
      <c r="O11" s="51"/>
      <c r="P11" s="50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5">
      <c r="A12" s="27" t="s">
        <v>32</v>
      </c>
      <c r="B12" s="31">
        <v>300000</v>
      </c>
      <c r="C12" s="28">
        <v>10</v>
      </c>
      <c r="D12" s="31">
        <v>150000</v>
      </c>
      <c r="E12" s="65">
        <f aca="true" t="shared" si="0" ref="E12:E19">+(D12/B12)*C12</f>
        <v>5</v>
      </c>
      <c r="F12" s="16" t="s">
        <v>36</v>
      </c>
      <c r="G12" s="31">
        <v>80000</v>
      </c>
      <c r="H12" s="68">
        <f aca="true" t="shared" si="1" ref="H12:H19">+(G12/B12)*C12</f>
        <v>2.6666666666666665</v>
      </c>
      <c r="I12" s="31">
        <v>70000</v>
      </c>
      <c r="J12" s="68">
        <f aca="true" t="shared" si="2" ref="J12:J19">+(I12/B12)*C12</f>
        <v>2.3333333333333335</v>
      </c>
      <c r="K12" s="68">
        <f aca="true" t="shared" si="3" ref="K12:K20">+H12+J12</f>
        <v>5</v>
      </c>
      <c r="L12" s="33">
        <v>75000</v>
      </c>
      <c r="M12" s="70">
        <f>+(L12/B12)*C12</f>
        <v>2.5</v>
      </c>
      <c r="N12" s="33"/>
      <c r="O12" s="8">
        <f>+(N12/B12)*C12</f>
        <v>0</v>
      </c>
      <c r="P12" s="70">
        <f>+M12+O12</f>
        <v>2.5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5">
      <c r="A13" s="27" t="s">
        <v>33</v>
      </c>
      <c r="B13" s="31">
        <v>200000</v>
      </c>
      <c r="C13" s="28">
        <v>15</v>
      </c>
      <c r="D13" s="31">
        <v>100000</v>
      </c>
      <c r="E13" s="65">
        <f t="shared" si="0"/>
        <v>7.5</v>
      </c>
      <c r="F13" s="16" t="s">
        <v>37</v>
      </c>
      <c r="G13" s="31">
        <v>40000</v>
      </c>
      <c r="H13" s="68">
        <f t="shared" si="1"/>
        <v>3</v>
      </c>
      <c r="I13" s="31">
        <v>60000</v>
      </c>
      <c r="J13" s="68">
        <f t="shared" si="2"/>
        <v>4.5</v>
      </c>
      <c r="K13" s="68">
        <f t="shared" si="3"/>
        <v>7.5</v>
      </c>
      <c r="L13" s="33">
        <v>20000</v>
      </c>
      <c r="M13" s="70">
        <f>+(L13/B13)*C13</f>
        <v>1.5</v>
      </c>
      <c r="N13" s="33"/>
      <c r="O13" s="8">
        <f>+(N13/B13)*C13</f>
        <v>0</v>
      </c>
      <c r="P13" s="70">
        <f>+M13+O13</f>
        <v>1.5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s="52" customFormat="1" ht="15">
      <c r="A14" s="53" t="s">
        <v>26</v>
      </c>
      <c r="B14" s="57"/>
      <c r="C14" s="55">
        <f>+C15+C16+C17</f>
        <v>45</v>
      </c>
      <c r="D14" s="54"/>
      <c r="E14" s="66"/>
      <c r="F14" s="56"/>
      <c r="G14" s="57"/>
      <c r="H14" s="69"/>
      <c r="I14" s="57"/>
      <c r="J14" s="69"/>
      <c r="K14" s="69"/>
      <c r="L14" s="49"/>
      <c r="M14" s="50"/>
      <c r="N14" s="49"/>
      <c r="O14" s="51"/>
      <c r="P14" s="50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5">
      <c r="A15" s="29" t="s">
        <v>34</v>
      </c>
      <c r="B15" s="32">
        <v>200</v>
      </c>
      <c r="C15" s="30">
        <v>15</v>
      </c>
      <c r="D15" s="59">
        <v>100</v>
      </c>
      <c r="E15" s="65">
        <f t="shared" si="0"/>
        <v>7.5</v>
      </c>
      <c r="F15" s="17" t="s">
        <v>38</v>
      </c>
      <c r="G15" s="32">
        <v>30</v>
      </c>
      <c r="H15" s="68">
        <f t="shared" si="1"/>
        <v>2.25</v>
      </c>
      <c r="I15" s="32">
        <v>70</v>
      </c>
      <c r="J15" s="68">
        <f t="shared" si="2"/>
        <v>5.25</v>
      </c>
      <c r="K15" s="68">
        <f t="shared" si="3"/>
        <v>7.5</v>
      </c>
      <c r="L15" s="33">
        <v>30</v>
      </c>
      <c r="M15" s="70">
        <f aca="true" t="shared" si="4" ref="M15:M17">+(L15/B15)*C15</f>
        <v>2.25</v>
      </c>
      <c r="N15" s="33"/>
      <c r="O15" s="8">
        <f aca="true" t="shared" si="5" ref="O15:O17">+(N15/B15)*C15</f>
        <v>0</v>
      </c>
      <c r="P15" s="70">
        <f aca="true" t="shared" si="6" ref="P15:P17">+M15+O15</f>
        <v>2.25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5">
      <c r="A16" s="29" t="s">
        <v>33</v>
      </c>
      <c r="B16" s="32">
        <v>300</v>
      </c>
      <c r="C16" s="30">
        <v>15</v>
      </c>
      <c r="D16" s="59">
        <v>100</v>
      </c>
      <c r="E16" s="65">
        <f t="shared" si="0"/>
        <v>5</v>
      </c>
      <c r="F16" s="17" t="s">
        <v>37</v>
      </c>
      <c r="G16" s="32">
        <v>50</v>
      </c>
      <c r="H16" s="68">
        <f t="shared" si="1"/>
        <v>2.5</v>
      </c>
      <c r="I16" s="32">
        <v>50</v>
      </c>
      <c r="J16" s="68">
        <f t="shared" si="2"/>
        <v>2.5</v>
      </c>
      <c r="K16" s="68">
        <f t="shared" si="3"/>
        <v>5</v>
      </c>
      <c r="L16" s="33">
        <v>50</v>
      </c>
      <c r="M16" s="70">
        <f t="shared" si="4"/>
        <v>2.5</v>
      </c>
      <c r="N16" s="33"/>
      <c r="O16" s="8">
        <f t="shared" si="5"/>
        <v>0</v>
      </c>
      <c r="P16" s="70">
        <f t="shared" si="6"/>
        <v>2.5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5">
      <c r="A17" s="29" t="s">
        <v>35</v>
      </c>
      <c r="B17" s="32">
        <v>100</v>
      </c>
      <c r="C17" s="30">
        <v>15</v>
      </c>
      <c r="D17" s="59">
        <v>50</v>
      </c>
      <c r="E17" s="65">
        <f t="shared" si="0"/>
        <v>7.5</v>
      </c>
      <c r="F17" s="17" t="s">
        <v>39</v>
      </c>
      <c r="G17" s="32">
        <v>40</v>
      </c>
      <c r="H17" s="68">
        <f t="shared" si="1"/>
        <v>6</v>
      </c>
      <c r="I17" s="32">
        <v>10</v>
      </c>
      <c r="J17" s="68">
        <f t="shared" si="2"/>
        <v>1.5</v>
      </c>
      <c r="K17" s="68">
        <f t="shared" si="3"/>
        <v>7.5</v>
      </c>
      <c r="L17" s="33">
        <v>45</v>
      </c>
      <c r="M17" s="70">
        <f t="shared" si="4"/>
        <v>6.75</v>
      </c>
      <c r="N17" s="33"/>
      <c r="O17" s="8">
        <f t="shared" si="5"/>
        <v>0</v>
      </c>
      <c r="P17" s="70">
        <f t="shared" si="6"/>
        <v>6.75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s="52" customFormat="1" ht="15">
      <c r="A18" s="53" t="s">
        <v>30</v>
      </c>
      <c r="B18" s="57"/>
      <c r="C18" s="55">
        <f>+C19</f>
        <v>30</v>
      </c>
      <c r="D18" s="58"/>
      <c r="E18" s="67"/>
      <c r="F18" s="56"/>
      <c r="G18" s="57"/>
      <c r="H18" s="69"/>
      <c r="I18" s="57"/>
      <c r="J18" s="69"/>
      <c r="K18" s="69"/>
      <c r="L18" s="49"/>
      <c r="M18" s="50"/>
      <c r="N18" s="49"/>
      <c r="O18" s="51"/>
      <c r="P18" s="50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19" ht="15">
      <c r="A19" s="38" t="s">
        <v>34</v>
      </c>
      <c r="B19" s="40">
        <v>50</v>
      </c>
      <c r="C19" s="37">
        <v>30</v>
      </c>
      <c r="D19" s="40">
        <v>10</v>
      </c>
      <c r="E19" s="65">
        <f t="shared" si="0"/>
        <v>6</v>
      </c>
      <c r="F19" s="39"/>
      <c r="G19" s="40">
        <v>5</v>
      </c>
      <c r="H19" s="68">
        <f t="shared" si="1"/>
        <v>3</v>
      </c>
      <c r="I19" s="40">
        <v>5</v>
      </c>
      <c r="J19" s="68">
        <f t="shared" si="2"/>
        <v>3</v>
      </c>
      <c r="K19" s="68">
        <f t="shared" si="3"/>
        <v>6</v>
      </c>
      <c r="L19" s="41">
        <v>5</v>
      </c>
      <c r="M19" s="70">
        <f>+(L19/B19)*C19</f>
        <v>3</v>
      </c>
      <c r="N19" s="41"/>
      <c r="O19" s="8">
        <f>+(N19/B19)*C19</f>
        <v>0</v>
      </c>
      <c r="P19" s="70">
        <f>+M19+O19</f>
        <v>3</v>
      </c>
      <c r="Q19" s="4"/>
      <c r="R19" s="4"/>
      <c r="S19" s="4"/>
    </row>
    <row r="20" spans="1:19" ht="15">
      <c r="A20" s="21"/>
      <c r="B20" s="22"/>
      <c r="C20" s="23">
        <f>+C11+C14+C18</f>
        <v>100</v>
      </c>
      <c r="D20" s="3"/>
      <c r="E20" s="60">
        <f>SUM(E11:E18)</f>
        <v>32.5</v>
      </c>
      <c r="F20" s="24"/>
      <c r="G20" s="25"/>
      <c r="H20" s="73">
        <f>SUM(H11:H18)</f>
        <v>16.416666666666664</v>
      </c>
      <c r="I20" s="25"/>
      <c r="J20" s="73">
        <f>SUM(J11:J18)</f>
        <v>16.083333333333336</v>
      </c>
      <c r="K20" s="36">
        <f t="shared" si="3"/>
        <v>32.5</v>
      </c>
      <c r="L20" s="4"/>
      <c r="M20" s="71">
        <f>SUM(M11:M18)</f>
        <v>15.5</v>
      </c>
      <c r="N20" s="4"/>
      <c r="O20" s="18">
        <f>SUM(O11:O18)</f>
        <v>0</v>
      </c>
      <c r="P20" s="72">
        <f>SUM(P11:P18)</f>
        <v>15.5</v>
      </c>
      <c r="Q20" s="4"/>
      <c r="R20" s="4"/>
      <c r="S20" s="4"/>
    </row>
    <row r="21" spans="1:20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">
      <c r="A22" s="1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">
      <c r="A23" s="34" t="s">
        <v>27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">
      <c r="A24" s="9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">
      <c r="A25" s="4"/>
      <c r="B25" s="4"/>
      <c r="C25" s="4"/>
      <c r="D25" s="4"/>
      <c r="E25" s="4"/>
      <c r="F25" s="4"/>
      <c r="G25" s="4"/>
      <c r="H25" s="4"/>
      <c r="I25" s="4"/>
      <c r="J25" s="26"/>
      <c r="K25" s="26"/>
      <c r="L25" s="4"/>
      <c r="M25" s="4"/>
      <c r="N25" s="4"/>
      <c r="O25" s="4"/>
      <c r="P25" s="4"/>
      <c r="Q25" s="4"/>
      <c r="R25" s="4"/>
      <c r="S25" s="4"/>
      <c r="T25" s="4"/>
    </row>
    <row r="26" spans="1:20" ht="15">
      <c r="A26" s="4"/>
      <c r="B26" s="4"/>
      <c r="C26" s="4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">
      <c r="A27" s="4"/>
      <c r="B27" s="4"/>
      <c r="C27" s="26"/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">
      <c r="A28" s="4"/>
      <c r="B28" s="4"/>
      <c r="C28" s="4"/>
      <c r="D28" s="1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">
      <c r="A29" s="4"/>
      <c r="B29" s="4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7:20" ht="15">
      <c r="Q32" s="4"/>
      <c r="R32" s="4"/>
      <c r="S32" s="4"/>
      <c r="T32" s="4"/>
    </row>
    <row r="33" ht="15">
      <c r="D33" s="2"/>
    </row>
    <row r="34" ht="15">
      <c r="D34" s="2"/>
    </row>
    <row r="35" ht="15">
      <c r="D35" s="2"/>
    </row>
    <row r="36" ht="15">
      <c r="D36" s="5"/>
    </row>
    <row r="38" ht="15">
      <c r="D38" s="6"/>
    </row>
    <row r="39" ht="15">
      <c r="D39" s="2"/>
    </row>
    <row r="40" ht="15">
      <c r="D40" s="2"/>
    </row>
    <row r="41" ht="15">
      <c r="D41" s="2"/>
    </row>
    <row r="42" ht="15">
      <c r="D42" s="5"/>
    </row>
    <row r="43" spans="3:4" ht="15">
      <c r="C43" s="7"/>
      <c r="D43" s="5"/>
    </row>
  </sheetData>
  <mergeCells count="15">
    <mergeCell ref="P9:P10"/>
    <mergeCell ref="L8:P8"/>
    <mergeCell ref="A1:O1"/>
    <mergeCell ref="D8:K8"/>
    <mergeCell ref="K9:K10"/>
    <mergeCell ref="C8:C10"/>
    <mergeCell ref="B8:B10"/>
    <mergeCell ref="A8:A10"/>
    <mergeCell ref="L9:M9"/>
    <mergeCell ref="N9:O9"/>
    <mergeCell ref="G9:H9"/>
    <mergeCell ref="I9:J9"/>
    <mergeCell ref="F9:F10"/>
    <mergeCell ref="D9:D10"/>
    <mergeCell ref="E9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nyarias</dc:creator>
  <cp:keywords/>
  <dc:description/>
  <cp:lastModifiedBy>nyarias</cp:lastModifiedBy>
  <dcterms:created xsi:type="dcterms:W3CDTF">2014-05-08T21:00:18Z</dcterms:created>
  <dcterms:modified xsi:type="dcterms:W3CDTF">2014-07-04T22:28:11Z</dcterms:modified>
  <cp:category/>
  <cp:version/>
  <cp:contentType/>
  <cp:contentStatus/>
</cp:coreProperties>
</file>