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365"/>
  </bookViews>
  <sheets>
    <sheet name="MCPEC" sheetId="12" r:id="rId1"/>
    <sheet name="MCPEC 2" sheetId="13" r:id="rId2"/>
    <sheet name="MICSE" sheetId="4" r:id="rId3"/>
    <sheet name="MICS" sheetId="11" r:id="rId4"/>
    <sheet name="MCCTH" sheetId="9" r:id="rId5"/>
    <sheet name="MCDS - MCPE" sheetId="23" r:id="rId6"/>
    <sheet name="Sin consejo 1" sheetId="14" r:id="rId7"/>
    <sheet name="Sin consejo 2" sheetId="19" r:id="rId8"/>
    <sheet name="Sin consejo 3" sheetId="16" r:id="rId9"/>
    <sheet name="CC - Universidades" sheetId="26" r:id="rId10"/>
    <sheet name="Hoja1" sheetId="27" state="hidden" r:id="rId11"/>
    <sheet name="Hoja2" sheetId="28" state="hidden" r:id="rId12"/>
  </sheets>
  <definedNames>
    <definedName name="_xlnm._FilterDatabase" localSheetId="9" hidden="1">'CC - Universidades'!$C$2:$F$22</definedName>
    <definedName name="_xlnm._FilterDatabase" localSheetId="4" hidden="1">MCCTH!$C$11:$F$19</definedName>
    <definedName name="_xlnm._FilterDatabase" localSheetId="5" hidden="1">'MCDS - MCPE'!$C$11:$F$19</definedName>
    <definedName name="_xlnm._FilterDatabase" localSheetId="0" hidden="1">MCPEC!$C$2:$F$18</definedName>
    <definedName name="_xlnm._FilterDatabase" localSheetId="1" hidden="1">'MCPEC 2'!$C$2:$F$18</definedName>
    <definedName name="_xlnm._FilterDatabase" localSheetId="3" hidden="1">MICS!$C$2:$F$18</definedName>
    <definedName name="_xlnm._FilterDatabase" localSheetId="2" hidden="1">MICSE!$C$2:$F$18</definedName>
    <definedName name="_xlnm._FilterDatabase" localSheetId="6" hidden="1">'Sin consejo 1'!$C$2:$F$18</definedName>
    <definedName name="_xlnm._FilterDatabase" localSheetId="7" hidden="1">'Sin consejo 2'!$C$2:$F$18</definedName>
    <definedName name="_xlnm._FilterDatabase" localSheetId="8" hidden="1">'Sin consejo 3'!$C$2:$F$18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28"/>
  <c r="F15" s="1"/>
  <c r="F13"/>
  <c r="M30" i="27"/>
  <c r="N7"/>
  <c r="N8"/>
  <c r="N9"/>
  <c r="N10"/>
  <c r="N11"/>
  <c r="N12"/>
  <c r="N13"/>
  <c r="N14"/>
  <c r="N15"/>
  <c r="N16"/>
  <c r="N17"/>
  <c r="N18"/>
  <c r="N19"/>
  <c r="N6"/>
  <c r="M9"/>
  <c r="M18"/>
  <c r="K8"/>
  <c r="K9"/>
  <c r="K10"/>
  <c r="K13"/>
  <c r="K14"/>
  <c r="K15"/>
  <c r="K17"/>
  <c r="M17" s="1"/>
  <c r="K18"/>
  <c r="K19"/>
  <c r="M19" s="1"/>
  <c r="J7"/>
  <c r="J11"/>
  <c r="K11" s="1"/>
  <c r="J12"/>
  <c r="J16"/>
  <c r="K16" s="1"/>
  <c r="M16" s="1"/>
  <c r="L20"/>
  <c r="I20"/>
  <c r="H20"/>
  <c r="J6"/>
  <c r="K6" s="1"/>
  <c r="E20"/>
  <c r="G20"/>
  <c r="D20"/>
  <c r="F6"/>
  <c r="M6" s="1"/>
  <c r="F7"/>
  <c r="M7" s="1"/>
  <c r="F8"/>
  <c r="M8" s="1"/>
  <c r="F9"/>
  <c r="F10"/>
  <c r="F11"/>
  <c r="F12"/>
  <c r="M12" s="1"/>
  <c r="F13"/>
  <c r="M13" s="1"/>
  <c r="F14"/>
  <c r="M14" s="1"/>
  <c r="F15"/>
  <c r="M15" s="1"/>
  <c r="H31"/>
  <c r="I25"/>
  <c r="M10" l="1"/>
  <c r="M20" s="1"/>
  <c r="M22" s="1"/>
  <c r="M23" s="1"/>
  <c r="M11"/>
  <c r="N20"/>
  <c r="N22" s="1"/>
  <c r="F16" i="28"/>
  <c r="F17" s="1"/>
  <c r="K20" i="27"/>
  <c r="F20"/>
  <c r="J20"/>
</calcChain>
</file>

<file path=xl/sharedStrings.xml><?xml version="1.0" encoding="utf-8"?>
<sst xmlns="http://schemas.openxmlformats.org/spreadsheetml/2006/main" count="537" uniqueCount="252">
  <si>
    <t>MINISTERIO COORDINACIÓN DE LA POLÍTICA ECONÓMICA</t>
  </si>
  <si>
    <t>CORPORACIÓN DE SEGURO DEL DEPÓSITO  - COSEDE</t>
  </si>
  <si>
    <t>MINISTERIO DE FINANZAS</t>
  </si>
  <si>
    <t>SERVICIO DE RENTAS INTERNAS - SRI</t>
  </si>
  <si>
    <t>MINISTERIO DE CULTURA Y PATRIMONIO</t>
  </si>
  <si>
    <t>SECRETARÍA NACIONAL DE EDUCACIÓN SUPERIOR  CIENCIA  TECNOLOGÍA E INNOVACIÓN - SENESCYT</t>
  </si>
  <si>
    <t>INSTITUTO ECUATORIANO DE PROPIEDAD INTELECTUAL - IEPI</t>
  </si>
  <si>
    <t xml:space="preserve">MINISTERIO DE EDUCACIÓN </t>
  </si>
  <si>
    <t xml:space="preserve">INSTITUTO NACIONAL DE PATRIMONIO CULTURAL    </t>
  </si>
  <si>
    <t>MINISTERIO COORDINADOR DEL CONOCIMIENTO Y TALENTO HUMANO</t>
  </si>
  <si>
    <t>CONSEJO NACIONAL DE CINEMATOGRAFÍA</t>
  </si>
  <si>
    <t>INSTITUTO DE ALTOS ESTUDIOS NACIONALES - IAEN</t>
  </si>
  <si>
    <t>AGENCIA NACIONAL DE REGULACION, CONTROL Y VIGILANCIA SANITARIA</t>
  </si>
  <si>
    <t xml:space="preserve">MINISTERIO COORDINADOR DE DESARROLLO SOCIAL </t>
  </si>
  <si>
    <t xml:space="preserve">MINISTERIO DE SALUD PÚBLICA </t>
  </si>
  <si>
    <t>MINISTERIO DE INCLUSIÓN ECONÓMICA Y SOCIAL</t>
  </si>
  <si>
    <t>MINISTERIO DE DESARROLLO URBANO Y VIVIENDA - MIDUVI</t>
  </si>
  <si>
    <t>MINISTERIO DEL DEPORTE</t>
  </si>
  <si>
    <t>CONSEJO NACIONAL DE SALUD - CONASA</t>
  </si>
  <si>
    <t>MINISTERIO DE TRANSPORTES Y OBRAS PÚBLICAS</t>
  </si>
  <si>
    <t>MINISTERIO DE AGRICULTURA, GANADERÍA, ACUACULTURA Y PESCA - MAGAP</t>
  </si>
  <si>
    <t>AGENCIA ECUATORIANA DE ASEGURAMIENTO DE LA CALIDAD DEL AGRO - AGROCALIDAD</t>
  </si>
  <si>
    <t>CONFERENCIA PLURINACIONAL E INTERCULTURAL DE SOBERANIA ALIMENTARIA</t>
  </si>
  <si>
    <t>DIRECCIÓN NACIONAL DE AVIACIÓN CIVIL - DAC</t>
  </si>
  <si>
    <t>MINISTERIO DE  INDUSTRIAS Y PRODUCTIVIDAD - MIPRO</t>
  </si>
  <si>
    <t>MINISTERIO DE TURISMO</t>
  </si>
  <si>
    <t>MINISTERIO DE COMERCIO EXTERIOR</t>
  </si>
  <si>
    <t>INSTITUTO ECUATORIANO DE NORMALIZACIÓN - INEN</t>
  </si>
  <si>
    <t xml:space="preserve">INSTITUTO NACIONAL AUTÓNOMO DE INVESTIGACIONES AGROPECUARIAS - INIAP </t>
  </si>
  <si>
    <t>MINISTERIO COORDINACIÓN DE LA PRODUCCIÓN EMPLEO Y COMPETITIVIDAD</t>
  </si>
  <si>
    <t>MINISTERIO DE RELACIONES LABORALES</t>
  </si>
  <si>
    <t>INSTITUTO DE LA MERITOCRACIA</t>
  </si>
  <si>
    <t>INSTITUTO NACIONAL DE PESCA</t>
  </si>
  <si>
    <t>INSTITUTO PROMOCION DE EXPORTACIONES E INVERSIONES - PROECUADOR</t>
  </si>
  <si>
    <t>ORGANISMO DE ACREDITACIÓN ECUATORIANO - OAE</t>
  </si>
  <si>
    <t>SECRETARÍA TÉCNICA DE CAPACITACIÓN Y FORMACIÓN PROFESIONAL</t>
  </si>
  <si>
    <t>SERVICIO ECUATORIANO DE CAPACITACIÓN PROFESIONAL - SECAP</t>
  </si>
  <si>
    <t>JUNTA NACIONAL DE DEFENSA DEL ARTESANO</t>
  </si>
  <si>
    <t>MINISTERIO DE AMBIENTE ECUADOR - MAE</t>
  </si>
  <si>
    <t>MINISTERIO DE RECURSOS NATURALES NO RENOVABLES</t>
  </si>
  <si>
    <t>AGENCIA DE REGULACIÓN Y CONTROL HIDROCARBURÍFERO - ARCH</t>
  </si>
  <si>
    <t>AGENCIA DE REGULACIÓN Y CONTROL MINERO - ARCOM</t>
  </si>
  <si>
    <t>MINISTERIO TELECOMUNICACIONES Y DE LA SOCIEDAD DE LA INFORMACIÓN</t>
  </si>
  <si>
    <t>AGENCIA NACIONAL POSTAL (AGENCIA DE REGULACION Y CONTROL POSTAL)</t>
  </si>
  <si>
    <t>MINISTERIO DE ELECTRICIDAD Y ENERGIA RENOVABLE</t>
  </si>
  <si>
    <t>CONSEJO NACIONAL DE ELECTRICIDAD - CONELEC</t>
  </si>
  <si>
    <t>CONSEJO NACIONAL DE TELECOMUNICACIONES Y SECRETARÍA NACIONAL DE COMUNICACIONES - CONATEL</t>
  </si>
  <si>
    <t xml:space="preserve">DIRECCIÓN NACIONAL DE REGISTRO DE DATOS PÚBLICOS </t>
  </si>
  <si>
    <t xml:space="preserve">DIRECCIÓN REGISTRO CIVIL,IDENTIFICACIÓN Y CEDULACIÓN </t>
  </si>
  <si>
    <t>INSTITUTO NACIONAL DE EFICIENCIA ENERGÉTICA Y ENERGÍAS RENOVABLES</t>
  </si>
  <si>
    <t>INSTITUTO NACIONAL DE INVESTIGACIÓN GEOLÓGICO, MINERO, METALÚRGICO - INIGEMM</t>
  </si>
  <si>
    <t>MINISTERIO COORDINADOR DE LOS SECTORES ESTRATÉGICOS</t>
  </si>
  <si>
    <t>SECRETARÍA NACIONAL DEL AGUA - SENAGUA</t>
  </si>
  <si>
    <t>SECRETARÍA TÉCNICA DE HIDROCARBUROS</t>
  </si>
  <si>
    <t>MINISTERIO DE DEFENSA NACIONAL</t>
  </si>
  <si>
    <t>MINISTERIO DEL INTERIOR</t>
  </si>
  <si>
    <t>HOSPITAL DE ESPECIALIDADES FUERZAS ARMADAS No. 1</t>
  </si>
  <si>
    <t xml:space="preserve">SECRETARÍA NACIONAL DE GESTIÓN DE RIESGOS </t>
  </si>
  <si>
    <t>INSTITUTO ESPACIAL ECUATORIANO</t>
  </si>
  <si>
    <t>INSTITUTO GEOGRÁFICO MILITAR</t>
  </si>
  <si>
    <t>MINISTERIO  DE RELACIONES EXTERIORES Y MOVILIDAD HUMANA</t>
  </si>
  <si>
    <t>MINISTERIO DE JUSTICIA</t>
  </si>
  <si>
    <t xml:space="preserve">SECRETARÍA NACIONAL DE INTELIGENCIA </t>
  </si>
  <si>
    <t>SECRETARÍA TÉCNICA DE COOPERACIÓN INTERNACIONAL</t>
  </si>
  <si>
    <t>ENTIDADES COORDINADAS</t>
  </si>
  <si>
    <t>ENTIDAD ADSCRITA</t>
  </si>
  <si>
    <t>MESA</t>
  </si>
  <si>
    <t>CONSEJO SECTORIAL DE SEGURIDAD</t>
  </si>
  <si>
    <t xml:space="preserve">CONSEJO SECTORIAL DE SECTORES ESTRATEGICOS </t>
  </si>
  <si>
    <t>CONSEJO SECTORIAL DE PRODUCCION, EMPLEO Y COMPETITIVIDAD</t>
  </si>
  <si>
    <t>CONSEJO NACIONAL CONTRA EL LAVADO DE ACTIVOS (UNIDAD DE INTELIGENCIA FINANCIERA)</t>
  </si>
  <si>
    <t>CONSEJO NACIONAL DE AVIACIÓN CIVIL</t>
  </si>
  <si>
    <t>CONSEJO NACIONAL DE CONTROL DE SUSTANCIAS ESTUPEFACIENTES Y PSICOTROPICOS</t>
  </si>
  <si>
    <t>SECRETARÍA NACIONAL DE GESTIÓN DE LA POLÍTICA</t>
  </si>
  <si>
    <t>SECRETARÍA NACIONAL DE LA ADMINISTRACIÓN PÚBLICA - SNAP</t>
  </si>
  <si>
    <t>SECRETARÍA NACIONAL DE PLANIFICACIÓN Y DESARROLLO - SENPLADES</t>
  </si>
  <si>
    <t>VICEPRESIDENCIA DE LA REPÚBLICA</t>
  </si>
  <si>
    <t>INSTITUTO NACIONAL DE ESTADISTICAS Y CENSOS - INEC</t>
  </si>
  <si>
    <t>INSTITUTO NACIONAL DE PREINVERSION - INP</t>
  </si>
  <si>
    <t>SECRETARÍA DE LA GESTIÓN INMOBILIARIA DEL SECTOR PÚBLICO - INMOBILIAR</t>
  </si>
  <si>
    <t>PRESIDENCIA DE LA REPÚBLICA</t>
  </si>
  <si>
    <t>SECRETARÍA TÉCNICA DE DISCAPACIDADES</t>
  </si>
  <si>
    <t xml:space="preserve">MESAS DE TRABAJO - DEFINICION DE PROGRAMAS Y SUS ARTICULACIONES </t>
  </si>
  <si>
    <t>MINISTERIO COORDINADOR DE SEGURIDAD</t>
  </si>
  <si>
    <t xml:space="preserve">POLICIA NACIONAL </t>
  </si>
  <si>
    <t>INTEGRANTES POR MESA</t>
  </si>
  <si>
    <t>JORNADA 1 HORARIO</t>
  </si>
  <si>
    <t>JORNADA 2 HORARIO</t>
  </si>
  <si>
    <t>PARQUE NACIONAL GALAPAGOS</t>
  </si>
  <si>
    <t>SERVICIO NACIONAL DE ADUANA DEL ECUADOR</t>
  </si>
  <si>
    <t xml:space="preserve">UNIDAD DE GESTION DE DERECHO PUBLICO DEL FIDECOMISO AGD - CFN NO MAS IMPUNIDAD </t>
  </si>
  <si>
    <t>CORPORACION CIUDAD ALFARO</t>
  </si>
  <si>
    <t>AGENCIA NACIONAL DE TRÁNSITO DEL ECUADOR</t>
  </si>
  <si>
    <t>COMISION DE TRANSITO DEL ECUADOR</t>
  </si>
  <si>
    <t>AUTORIDAD PORTUARIA DE ESMERALDAS</t>
  </si>
  <si>
    <t>AUTORIDAD PORTUARIA DE GUAYAQUIL</t>
  </si>
  <si>
    <t>AUTORIDAD PORTUARIA DE MANTA</t>
  </si>
  <si>
    <t>AUTORIDAD PORTUARIA PUERTO BOLIVAR</t>
  </si>
  <si>
    <t xml:space="preserve">SERVICIO DE CONTRATACIÓN PÚBLICA </t>
  </si>
  <si>
    <t>COMISION ESPECIAL INTERINSTITUCIONAL DEL PROYECTO PUERTO DE TRANSFERENCIA INTERNACIONAL DE CARGA DEL ECUADOR EN EL PUERTO DE MANTA</t>
  </si>
  <si>
    <t>CENTRO INTERAMERICANO DE ARTESANIAS Y ARTES POPULARES, CIDAP</t>
  </si>
  <si>
    <t>SECCION NACIONAL DEL ECUADOR DEL INSTITUTO PANAMERICANO DE GEOGRAFIA E HISTORIA - SN-IPGH</t>
  </si>
  <si>
    <t>INSTITUTO ANTARTICO ECUATORIANO</t>
  </si>
  <si>
    <t>INSTITUTO OCEANOGRAFICO</t>
  </si>
  <si>
    <t xml:space="preserve">INSTITUTO ECUATORIANO DE METEOROLOGÍA E HIDROLOGÍA - INAMHI    </t>
  </si>
  <si>
    <t>SERVICIO DE CONTRATACION DE OBRAS</t>
  </si>
  <si>
    <t xml:space="preserve">CONSEJO NACIONAL DE COMPETENCIAS </t>
  </si>
  <si>
    <t>INSTITUTO PARA EL ECODESARROLLO DE LA REGION AMAZONICA -ECORAE</t>
  </si>
  <si>
    <t xml:space="preserve">PARLAMENTO ANDINO OFICINA NACIONAL </t>
  </si>
  <si>
    <t>SECRETARIA TECNICA DEL MAR</t>
  </si>
  <si>
    <t>SERVICIO DEC PROTECCION PRESIDENCIAL</t>
  </si>
  <si>
    <t>UNIVERSIDAD TECNICA ESTATAL DE QUEVEDO - UNIVERSIDAD TECNICA LUIS VARGAS TORRES DE ESMERALDAS</t>
  </si>
  <si>
    <t>ASAMBLEA NACIONAL</t>
  </si>
  <si>
    <t>CONSEJO DE PARTICIPACION CIUDADANA Y CONTROL SOCIAL</t>
  </si>
  <si>
    <t>CONSEJO NACIONAL  ELECTORAL</t>
  </si>
  <si>
    <t>CONSEJO NACIONAL DE LA JUDICATURA</t>
  </si>
  <si>
    <t>CONTRALORIA GENERAL DEL ESTADO</t>
  </si>
  <si>
    <t>CORTE CONSTITUCIONAL</t>
  </si>
  <si>
    <t>DEFENSORIA DEL PUEBLO</t>
  </si>
  <si>
    <t>DEFENSORIA PUBLICA</t>
  </si>
  <si>
    <t>FISCALIA GENERAL DEL ESTADO</t>
  </si>
  <si>
    <t>PROCURADURIA GENERAL DEL ESTADO</t>
  </si>
  <si>
    <t>SUPERINTENDENCIA DE BANCOS</t>
  </si>
  <si>
    <t>SUPERINTENDENCIA DE COMPAÑÍAS</t>
  </si>
  <si>
    <t>SUPERINTENDENCIA DE CONTROL DEL PODER DE MERCADO</t>
  </si>
  <si>
    <t>SUPERINTENDENCIA DE ECONOMÍA POPULAR SOLIDARIA</t>
  </si>
  <si>
    <t>SUPERINTENDENCIA DE LA INFORMACIÓN Y COMUNICACIÓN</t>
  </si>
  <si>
    <t>SUPERINTENDENCIA DE TELECOMUNICACIONES</t>
  </si>
  <si>
    <t>TRIBUNAL CONTENCIOSO ELECTORAL</t>
  </si>
  <si>
    <t>ENTIDADES DE LA FUNCIÓN EJECUTIVA SIN CONSEJO</t>
  </si>
  <si>
    <t>TOTAL INTEGRANTES POR MESA</t>
  </si>
  <si>
    <t>AGENCIA DE REGULACIÓN Y CONTROL DE LA BIOSEGURIDAD Y CUARENTENA PARA GALÁPAGOS</t>
  </si>
  <si>
    <t xml:space="preserve">SECRETARÍA NACIONAL DE COMUNICACIÓN </t>
  </si>
  <si>
    <t>Mes</t>
  </si>
  <si>
    <t>Día</t>
  </si>
  <si>
    <t>mañana</t>
  </si>
  <si>
    <t>tarde</t>
  </si>
  <si>
    <t>almuerzos</t>
  </si>
  <si>
    <t>Subtotal por día</t>
  </si>
  <si>
    <t>Break</t>
  </si>
  <si>
    <t>Mayo</t>
  </si>
  <si>
    <t>Lunes</t>
  </si>
  <si>
    <t>Miércoles</t>
  </si>
  <si>
    <t>Viernes</t>
  </si>
  <si>
    <t>Jueves</t>
  </si>
  <si>
    <t>Subtotal por ítem</t>
  </si>
  <si>
    <t>mesas</t>
  </si>
  <si>
    <t>número de personas</t>
  </si>
  <si>
    <t>Break por horario</t>
  </si>
  <si>
    <t>Almuerzo</t>
  </si>
  <si>
    <t>Senplades</t>
  </si>
  <si>
    <t>Finanzas</t>
  </si>
  <si>
    <t>Ministerio Coordinador</t>
  </si>
  <si>
    <t xml:space="preserve">INSTITUTO DE PROVISION DE ALIMENTOS </t>
  </si>
  <si>
    <t>CASA DE LA CULTURA ECUATORIANA BENJAMIN CARRION - CASA DE LA CULTURA ECUATORIANA NUCLEO DEL AZUAY</t>
  </si>
  <si>
    <t>CASA DE LA CULTURA ECUATORIANA NUCLEO DE BOLIVAR - CASA DE LA CULTURA ECUATORIANA NUCLEO DE CAÑAR</t>
  </si>
  <si>
    <t>CASA DE LA CULTURA ECUATORIANA NUCLEO DE CARCHI - CASA DE LA CULTURA ECUATORIANA NUCLEO DE CHIMBORAZO</t>
  </si>
  <si>
    <t>CASA DE LA CULTURA ECUATORIANA NUCLEO DE COTOPAXI - CASA DE LA CULTURA ECUATORIANA NUCLEO DE EL ORO</t>
  </si>
  <si>
    <t>CASA DE LA CULTURA ECUATORIANA NUCLEO DE ESMERALDAS - CASA DE LA CULTURA ECUATORIANA NUCLEO DE GALAPAGOS</t>
  </si>
  <si>
    <t>CASA DE LA CULTURA ECUATORIANA NUCLEO DE GUAYAS - CASA DE LA CULTURA ECUATORIANA NUCLEO DE IMBABURA</t>
  </si>
  <si>
    <t>CASA DE LA CULTURA ECUATORIANA NUCLEO DE LOJA - CASA DE LA CULTURA ECUATORIANA NUCLEO DE LOS RIOS</t>
  </si>
  <si>
    <t>CASA DE LA CULTURA ECUATORIANA NUCLEO DE MANABI - CASA DE LA CULTURA ECUATORIANA NUCLEO DE MORONA SANTIAGO</t>
  </si>
  <si>
    <t>CASA DE LA CULTURA ECUATORIANA NUCLEO DE NAPO - CASA DE LA CULTURA ECUATORIANA NUCLEO DE ORELLANA</t>
  </si>
  <si>
    <t>CASA DE LA CULTURA ECUATORIANA NUCLEO DE PASTAZA - CASA DE LA CULTURA ECUATORIANA NUCLEO DE STA ELENA</t>
  </si>
  <si>
    <t>CASA DE LA CULTURA ECUATORIANA NUCLEO DE STO DOMINGO - CASA DE LA CULTURA ECUATORIANA NUCLEO DE SUCUMBIOS</t>
  </si>
  <si>
    <t>CASA DE LA CULTURA ECUATORIANA NUCLEO DE TUNGURAHUA - CASA DE LA CULTURA ECUATORIANA NUCLEO DE ZAMORA</t>
  </si>
  <si>
    <t>ESCUELA POLITECNICA NACIONAL - UNIVERSIDAD DE LAS FUERZAS ARMADAS - ESPE</t>
  </si>
  <si>
    <t>ESCUELA SUPERIOR POLITECNICA AGROPECUARIA DE MANABI - ESCUELA SUPERIOR POLITECNICA DEL CHIMBORAZO</t>
  </si>
  <si>
    <t xml:space="preserve">ESCUELA SUPERIOR POLITECNICA DEL LITORAL - UNIVERSIDAD AGRARIA DEL ECUADOR </t>
  </si>
  <si>
    <t>UNIVERSIDAD  ESTATAL  DE CUENCA -UNIVERSIDAD CENTRAL DEL ECUADOR</t>
  </si>
  <si>
    <t>UNIVERSIDAD DE GUAYAQUIL - UNIVERSIDAD ESTATAL AMAZONICA</t>
  </si>
  <si>
    <t xml:space="preserve">UNIVERSIDAD ESTATAL DE BOLIVAR - UNIVERSIDAD ESTATAL DE MILAGRO </t>
  </si>
  <si>
    <t>UNIVERSIDAD ESTATAL DEL SUR DE MANABI - UNIVERSIDAD ESTATAL PENINSULA DE SANTA ELENA</t>
  </si>
  <si>
    <t>UNIVERSIDAD LAICA ELOY ALFARO DE MANABI - UNIVERSIDAD NACIONAL DE CHIMBORAZO</t>
  </si>
  <si>
    <t>UNIVERSIDAD NACIONAL DE LOJA - UNIVERSIDAD POLITECNICA ESTATAL DEL CARCHI</t>
  </si>
  <si>
    <t>UNIVERSIDAD TECNICA DE AMBATO - UNIVERSIDAD TECNICA DE BABAHOYO</t>
  </si>
  <si>
    <t>UNIVERSIDAD TECNICA DE COTOPAXI - UNIVERSIDAD TECNICA DE MACHALA</t>
  </si>
  <si>
    <t>UNIVERSIDAD TECNICA DE MANABI - UNIVERSIDAD TECNICA DEL NORTE</t>
  </si>
  <si>
    <t>CONSEJO DE EDUCACION SUPERIOR</t>
  </si>
  <si>
    <t>CONSEJO DE EVALUACION, ACREDITACION Y ASEGURAMIENTO DE LA CALIDAD DE LA EDUCACION SUPERIOR</t>
  </si>
  <si>
    <t>CONSEJO DE GOBIERNO DEL REGIMEN ESPECIAL DE GALAPAGOS</t>
  </si>
  <si>
    <t>CONSEJO DE REGULACIÓN Y DESARROLLO DE LA INFORMACIÓN Y COMUNICACIÓN - CORDICOM</t>
  </si>
  <si>
    <t xml:space="preserve">Martes </t>
  </si>
  <si>
    <t>08H30 - 12H30</t>
  </si>
  <si>
    <t>13H30 - 17H30</t>
  </si>
  <si>
    <t>13H30-17H30</t>
  </si>
  <si>
    <t>Plan Presupuesto</t>
  </si>
  <si>
    <t>Gestión de la Información</t>
  </si>
  <si>
    <t>Subtotal break por día</t>
  </si>
  <si>
    <t>Subtotal almuerzo por día</t>
  </si>
  <si>
    <t>Subsecretaría Inversión</t>
  </si>
  <si>
    <t>Subtotal por día + capacitadores</t>
  </si>
  <si>
    <t>DESCRIPCIÓN</t>
  </si>
  <si>
    <t>CANTIDAD</t>
  </si>
  <si>
    <t>VALOR UNITARIO</t>
  </si>
  <si>
    <t>VALOR TOTAL</t>
  </si>
  <si>
    <t>Refrigerios</t>
  </si>
  <si>
    <t>Almuerzos</t>
  </si>
  <si>
    <t>Subtotal</t>
  </si>
  <si>
    <t>Iva12%</t>
  </si>
  <si>
    <t>TOTAL</t>
  </si>
  <si>
    <t>MESA 5: Sandra Prado (SENPLADES) y  Norma Proaño  (MF)</t>
  </si>
  <si>
    <t>MESA 7: Políticas de Inversión (SENPLADES) y  Ruth Cabezas  (MF)</t>
  </si>
  <si>
    <t>MESA 2: David León (SENPLADES) y  Alberto Espinoza (MF)</t>
  </si>
  <si>
    <t>MESA 1: Fernando Beltran (SENPLADES) y Astri Carrillo  (MF)</t>
  </si>
  <si>
    <t>MESA 3: Fanny Yanza (SENPLADES) y   Maria E. Rubio  (MF)</t>
  </si>
  <si>
    <t>MESA 4:  Magali Palchisaca (SENPLADES) y  Diego Gallegos  (MF)</t>
  </si>
  <si>
    <t>MESA 6: Maira Cedeño (SENPLADES) y  Jaime Carrión  (MF)</t>
  </si>
  <si>
    <t>MESA 8: Planes de Inversión (SENPLADES) y  Rosita Avilés  (MF)</t>
  </si>
  <si>
    <t>MESA 1: Fernando Beltran (SENPLADES) y Hernán Heredia  (MF)</t>
  </si>
  <si>
    <t>MESA 2: David León (SENPLADES) y  Jorge  Marín (MF)</t>
  </si>
  <si>
    <t>MESA 3: Fanny Yanza (SENPLADES) y  Lauro Dávila  (MF)</t>
  </si>
  <si>
    <t>MESA 4:  Magali Palchisaca (SENPLADES) y  Jaime E. Razza  (MF)</t>
  </si>
  <si>
    <t>MESA 5: Sandra Prado (SENPLADES) y  Ruth Cabezas  (MF)</t>
  </si>
  <si>
    <t>MESA 6: Maira Cedeño (SENPLADES) y  Yolanda Villacres  (MF)</t>
  </si>
  <si>
    <t>MESA 7: Políticas de Inversión (SENPLADES) y  Ines Gallegos  (MF)</t>
  </si>
  <si>
    <t>MESA 8: Planes de Inversión (SENPLADES) y  Mirian Rodriguez  (MF)</t>
  </si>
  <si>
    <t>SERVICIO INTEGRADO DE SEGURIDAD ECU -911</t>
  </si>
  <si>
    <t xml:space="preserve">INSTITUTO NACIONAL DE EVALUACION EDUCATIVA </t>
  </si>
  <si>
    <t>INSTITUTO NACIONAL DE DONACIÓN Y TRASPLANTES DE ÓRGANOS ,TEJIDOS Y CÉLULAS</t>
  </si>
  <si>
    <t>INSTITUTO DE ECONOMÍA POPULAR Y SOLIDARIA</t>
  </si>
  <si>
    <t>INSTITUTO NACIONAL DE SALUD PÚBLICA E INVESTIGACIÓN</t>
  </si>
  <si>
    <t>INSTITUTO NACIONAL DE BIODIVERSIDAD (Ex Museo de Ciencias Naturales, adscrito al Ministerio Ambiente)</t>
  </si>
  <si>
    <t>CONSEJO SECTORIAL DE DESARROLLO SOCIAL - POLÍTICA ECONÓMICA</t>
  </si>
  <si>
    <t xml:space="preserve">CONSEJO DE DESARROLLO DE LAS NACIONALIDADES Y PUEBLOS INDIGENAS DEL ECUADOR - </t>
  </si>
  <si>
    <t>CONSEJO DE DESARROLLO DEL PUEBLO MONTUBIO DE LA COSTA ECUATORIANA Y ZONAS SUBTROPICALES DE LA REGION LITORAL ( CODEPMOC )</t>
  </si>
  <si>
    <t xml:space="preserve">CONSEJO NACIONAL DE DISCAPACIDADES -CONADIS - </t>
  </si>
  <si>
    <t>CONSEJO NACIONAL DE LA NIÑEZ Y ADOLESCENCIA</t>
  </si>
  <si>
    <t xml:space="preserve">CORPORACION   DE DESARROLLO  AFRO - ECUATORIANO- CODAE - </t>
  </si>
  <si>
    <t xml:space="preserve">COMISION DE TRANSICION HACIA EL CONSEJO DE LAS MUJERES </t>
  </si>
  <si>
    <t xml:space="preserve"> ORQUESTA SINFONICA DE LOJA</t>
  </si>
  <si>
    <t>CONSEJO NACIONAL DE CULTURA - CASA MONTALVO</t>
  </si>
  <si>
    <t>CENTRO DE CULTURA - FACULTAD DE CIENCIAS ECONÓMICAS - UNIVERSIDAD CENTRAL DEL ECUADOR</t>
  </si>
  <si>
    <t>MARTES 06 DE MAYO DE 2014</t>
  </si>
  <si>
    <t>LUNES 05 DE MAYO DE 2014</t>
  </si>
  <si>
    <t>MIÉRCOLES 07 DE MAYO DE 2014</t>
  </si>
  <si>
    <t>JUEVES 08 DE MAYO DE 2014</t>
  </si>
  <si>
    <t>VIERNES 09 DE MAYO 2014</t>
  </si>
  <si>
    <t>LUNES 12 DE MAYO DE 2014</t>
  </si>
  <si>
    <t>MARTES 13 DE MAYO DE 2014</t>
  </si>
  <si>
    <t>MIÉRCOLES 14 DE MAYO DE 2014</t>
  </si>
  <si>
    <t>JUEVES 15 DE MAYO DE 2014</t>
  </si>
  <si>
    <t>VIERNES  16 DE MAYO DE 2014</t>
  </si>
  <si>
    <t>ENTIDADES SIN CONSEJO</t>
  </si>
  <si>
    <t>CASAS DE LA CULTURA - UNIVERSIDADES</t>
  </si>
  <si>
    <r>
      <rPr>
        <b/>
        <sz val="8"/>
        <rFont val="Calibri"/>
        <family val="2"/>
        <scheme val="minor"/>
      </rPr>
      <t xml:space="preserve">10 participantes: 
</t>
    </r>
    <r>
      <rPr>
        <sz val="8"/>
        <rFont val="Calibri"/>
        <family val="2"/>
        <scheme val="minor"/>
      </rPr>
      <t>Entidad: (2 de planificación, 2 del Financiero); Senplades (3 planificación, inversión, seguimiento y evaluación); Ministerio de Finanzas (2 presupuesto); Ministerio Coordinador (1 delegado)</t>
    </r>
  </si>
  <si>
    <t xml:space="preserve">Seguimiento y Evaluación: </t>
  </si>
  <si>
    <t>MESAS DE TRABAJO - DEFINICION DE PROGRAMAS Y SU VINCULACIÓN A LA PLANIFICACIÓN INSTITUCIONAL</t>
  </si>
  <si>
    <t>Zonales</t>
  </si>
  <si>
    <t>Zona1 (Provincias de Esmeraldas, Imbabura, Carchi, Sucumbíos)</t>
  </si>
  <si>
    <t>Zona 2 (Provincias de Pichincha excepto el cantón Quito, Napo, Orellana)</t>
  </si>
  <si>
    <r>
      <rPr>
        <b/>
        <sz val="8"/>
        <color theme="1"/>
        <rFont val="Calibri"/>
        <family val="2"/>
        <scheme val="minor"/>
      </rPr>
      <t>Nota:</t>
    </r>
    <r>
      <rPr>
        <sz val="8"/>
        <color theme="1"/>
        <rFont val="Calibri"/>
        <family val="2"/>
        <scheme val="minor"/>
      </rPr>
      <t xml:space="preserve"> Se requiere la participación de 2 funcionarios del área de planificación y 2 funcionarios del área financiera</t>
    </r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</si>
</sst>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4F81BD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4" fillId="2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5" borderId="0" xfId="0" applyFont="1" applyFill="1" applyBorder="1"/>
    <xf numFmtId="0" fontId="5" fillId="0" borderId="0" xfId="0" applyFont="1"/>
    <xf numFmtId="2" fontId="5" fillId="5" borderId="0" xfId="0" applyNumberFormat="1" applyFont="1" applyFill="1"/>
    <xf numFmtId="2" fontId="5" fillId="0" borderId="0" xfId="0" applyNumberFormat="1" applyFont="1"/>
    <xf numFmtId="0" fontId="2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0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5" fillId="3" borderId="8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" fontId="0" fillId="7" borderId="1" xfId="0" applyNumberFormat="1" applyFill="1" applyBorder="1"/>
    <xf numFmtId="4" fontId="3" fillId="7" borderId="1" xfId="0" applyNumberFormat="1" applyFont="1" applyFill="1" applyBorder="1"/>
    <xf numFmtId="4" fontId="0" fillId="6" borderId="1" xfId="0" applyNumberFormat="1" applyFill="1" applyBorder="1"/>
    <xf numFmtId="4" fontId="3" fillId="9" borderId="1" xfId="0" applyNumberFormat="1" applyFont="1" applyFill="1" applyBorder="1"/>
    <xf numFmtId="4" fontId="3" fillId="10" borderId="1" xfId="0" applyNumberFormat="1" applyFont="1" applyFill="1" applyBorder="1"/>
    <xf numFmtId="4" fontId="3" fillId="11" borderId="1" xfId="0" applyNumberFormat="1" applyFont="1" applyFill="1" applyBorder="1"/>
    <xf numFmtId="4" fontId="0" fillId="0" borderId="0" xfId="0" applyNumberFormat="1"/>
    <xf numFmtId="4" fontId="3" fillId="12" borderId="0" xfId="0" applyNumberFormat="1" applyFont="1" applyFill="1"/>
    <xf numFmtId="0" fontId="1" fillId="3" borderId="1" xfId="0" applyFont="1" applyFill="1" applyBorder="1" applyAlignment="1">
      <alignment horizontal="center" vertical="center" wrapText="1"/>
    </xf>
    <xf numFmtId="0" fontId="13" fillId="13" borderId="13" xfId="0" applyFont="1" applyFill="1" applyBorder="1" applyAlignment="1">
      <alignment horizontal="center" wrapText="1"/>
    </xf>
    <xf numFmtId="0" fontId="13" fillId="13" borderId="13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4" fontId="0" fillId="0" borderId="13" xfId="0" applyNumberFormat="1" applyBorder="1" applyAlignment="1">
      <alignment horizontal="right" wrapText="1"/>
    </xf>
    <xf numFmtId="4" fontId="0" fillId="0" borderId="13" xfId="0" applyNumberFormat="1" applyBorder="1" applyAlignment="1">
      <alignment vertical="top" wrapText="1"/>
    </xf>
    <xf numFmtId="0" fontId="0" fillId="0" borderId="13" xfId="0" applyBorder="1"/>
    <xf numFmtId="4" fontId="0" fillId="0" borderId="13" xfId="0" applyNumberFormat="1" applyBorder="1"/>
    <xf numFmtId="4" fontId="13" fillId="13" borderId="13" xfId="0" applyNumberFormat="1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2" fillId="7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2" fillId="6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13" fillId="13" borderId="15" xfId="0" applyFont="1" applyFill="1" applyBorder="1" applyAlignment="1">
      <alignment horizontal="center" wrapText="1"/>
    </xf>
    <xf numFmtId="0" fontId="13" fillId="13" borderId="16" xfId="0" applyFont="1" applyFill="1" applyBorder="1" applyAlignment="1">
      <alignment horizontal="center" wrapText="1"/>
    </xf>
    <xf numFmtId="0" fontId="13" fillId="13" borderId="14" xfId="0" applyFont="1" applyFill="1" applyBorder="1" applyAlignment="1">
      <alignment horizontal="center" wrapText="1"/>
    </xf>
    <xf numFmtId="0" fontId="2" fillId="9" borderId="0" xfId="0" applyFont="1" applyFill="1" applyAlignment="1"/>
    <xf numFmtId="0" fontId="2" fillId="9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477309</xdr:colOff>
      <xdr:row>5</xdr:row>
      <xdr:rowOff>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7907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1245656</xdr:colOff>
      <xdr:row>0</xdr:row>
      <xdr:rowOff>0</xdr:rowOff>
    </xdr:from>
    <xdr:to>
      <xdr:col>6</xdr:col>
      <xdr:colOff>531279</xdr:colOff>
      <xdr:row>4</xdr:row>
      <xdr:rowOff>128751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05989" y="0"/>
          <a:ext cx="1493307" cy="721418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509059</xdr:colOff>
      <xdr:row>5</xdr:row>
      <xdr:rowOff>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7907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1171575</xdr:colOff>
      <xdr:row>0</xdr:row>
      <xdr:rowOff>0</xdr:rowOff>
    </xdr:from>
    <xdr:to>
      <xdr:col>5</xdr:col>
      <xdr:colOff>2659591</xdr:colOff>
      <xdr:row>4</xdr:row>
      <xdr:rowOff>128751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86525" y="0"/>
          <a:ext cx="1485899" cy="700251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608542</xdr:colOff>
      <xdr:row>5</xdr:row>
      <xdr:rowOff>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7907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1171575</xdr:colOff>
      <xdr:row>0</xdr:row>
      <xdr:rowOff>0</xdr:rowOff>
    </xdr:from>
    <xdr:to>
      <xdr:col>6</xdr:col>
      <xdr:colOff>101599</xdr:colOff>
      <xdr:row>4</xdr:row>
      <xdr:rowOff>128751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86525" y="0"/>
          <a:ext cx="1485899" cy="700251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552450</xdr:colOff>
      <xdr:row>5</xdr:row>
      <xdr:rowOff>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7811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1171575</xdr:colOff>
      <xdr:row>0</xdr:row>
      <xdr:rowOff>0</xdr:rowOff>
    </xdr:from>
    <xdr:to>
      <xdr:col>6</xdr:col>
      <xdr:colOff>89957</xdr:colOff>
      <xdr:row>4</xdr:row>
      <xdr:rowOff>128751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86525" y="0"/>
          <a:ext cx="1485899" cy="700251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466725</xdr:colOff>
      <xdr:row>5</xdr:row>
      <xdr:rowOff>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7907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1171575</xdr:colOff>
      <xdr:row>0</xdr:row>
      <xdr:rowOff>0</xdr:rowOff>
    </xdr:from>
    <xdr:to>
      <xdr:col>6</xdr:col>
      <xdr:colOff>114299</xdr:colOff>
      <xdr:row>4</xdr:row>
      <xdr:rowOff>128751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86525" y="0"/>
          <a:ext cx="1485899" cy="700251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2</xdr:col>
      <xdr:colOff>702734</xdr:colOff>
      <xdr:row>5</xdr:row>
      <xdr:rowOff>104775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"/>
          <a:ext cx="17907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790575</xdr:colOff>
      <xdr:row>0</xdr:row>
      <xdr:rowOff>57150</xdr:rowOff>
    </xdr:from>
    <xdr:to>
      <xdr:col>5</xdr:col>
      <xdr:colOff>2143123</xdr:colOff>
      <xdr:row>5</xdr:row>
      <xdr:rowOff>124970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48425" y="57150"/>
          <a:ext cx="1352549" cy="78219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2</xdr:col>
      <xdr:colOff>469900</xdr:colOff>
      <xdr:row>5</xdr:row>
      <xdr:rowOff>104775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"/>
          <a:ext cx="17907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790575</xdr:colOff>
      <xdr:row>0</xdr:row>
      <xdr:rowOff>57150</xdr:rowOff>
    </xdr:from>
    <xdr:to>
      <xdr:col>5</xdr:col>
      <xdr:colOff>2147357</xdr:colOff>
      <xdr:row>5</xdr:row>
      <xdr:rowOff>124970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48425" y="57150"/>
          <a:ext cx="1352549" cy="78219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509059</xdr:colOff>
      <xdr:row>5</xdr:row>
      <xdr:rowOff>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7907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1171575</xdr:colOff>
      <xdr:row>0</xdr:row>
      <xdr:rowOff>0</xdr:rowOff>
    </xdr:from>
    <xdr:to>
      <xdr:col>5</xdr:col>
      <xdr:colOff>2664882</xdr:colOff>
      <xdr:row>4</xdr:row>
      <xdr:rowOff>128751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86525" y="0"/>
          <a:ext cx="1485899" cy="700251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445559</xdr:colOff>
      <xdr:row>5</xdr:row>
      <xdr:rowOff>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7907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1171575</xdr:colOff>
      <xdr:row>0</xdr:row>
      <xdr:rowOff>0</xdr:rowOff>
    </xdr:from>
    <xdr:to>
      <xdr:col>5</xdr:col>
      <xdr:colOff>2664882</xdr:colOff>
      <xdr:row>4</xdr:row>
      <xdr:rowOff>128751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86525" y="0"/>
          <a:ext cx="1485899" cy="700251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445559</xdr:colOff>
      <xdr:row>5</xdr:row>
      <xdr:rowOff>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7907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1171575</xdr:colOff>
      <xdr:row>0</xdr:row>
      <xdr:rowOff>0</xdr:rowOff>
    </xdr:from>
    <xdr:to>
      <xdr:col>5</xdr:col>
      <xdr:colOff>2664882</xdr:colOff>
      <xdr:row>4</xdr:row>
      <xdr:rowOff>128751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86525" y="0"/>
          <a:ext cx="1485899" cy="70025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0"/>
  <sheetViews>
    <sheetView showGridLines="0" tabSelected="1" workbookViewId="0">
      <selection activeCell="J8" sqref="J8"/>
    </sheetView>
  </sheetViews>
  <sheetFormatPr baseColWidth="10" defaultRowHeight="11.25"/>
  <cols>
    <col min="1" max="1" width="14.5703125" style="3" customWidth="1"/>
    <col min="2" max="2" width="5.140625" style="4" customWidth="1"/>
    <col min="3" max="3" width="33.42578125" style="4" customWidth="1"/>
    <col min="4" max="5" width="12.140625" style="4" customWidth="1"/>
    <col min="6" max="6" width="33" style="2" customWidth="1"/>
    <col min="7" max="7" width="18.5703125" style="1" customWidth="1"/>
    <col min="8" max="16384" width="11.42578125" style="1"/>
  </cols>
  <sheetData>
    <row r="2" spans="1:8">
      <c r="A2" s="6"/>
      <c r="B2" s="8"/>
      <c r="C2" s="8"/>
      <c r="D2" s="8"/>
      <c r="E2" s="8"/>
      <c r="F2" s="8"/>
    </row>
    <row r="3" spans="1:8">
      <c r="A3" s="6"/>
      <c r="B3" s="8"/>
      <c r="C3" s="8"/>
      <c r="D3" s="8"/>
      <c r="E3" s="8"/>
      <c r="F3" s="8"/>
    </row>
    <row r="4" spans="1:8">
      <c r="A4" s="6"/>
      <c r="B4" s="8"/>
      <c r="C4" s="8"/>
      <c r="D4" s="8"/>
      <c r="E4" s="8"/>
      <c r="F4" s="8"/>
    </row>
    <row r="5" spans="1:8">
      <c r="A5" s="6"/>
      <c r="B5" s="8"/>
      <c r="C5" s="8"/>
      <c r="D5" s="8"/>
      <c r="E5" s="8"/>
      <c r="F5" s="8"/>
    </row>
    <row r="6" spans="1:8" ht="19.5" customHeight="1">
      <c r="A6" s="65" t="s">
        <v>247</v>
      </c>
      <c r="B6" s="66"/>
      <c r="C6" s="66"/>
      <c r="D6" s="66"/>
      <c r="E6" s="66"/>
      <c r="F6" s="67"/>
      <c r="G6" s="15"/>
      <c r="H6" s="16"/>
    </row>
    <row r="7" spans="1:8" ht="19.5" customHeight="1">
      <c r="A7" s="68" t="s">
        <v>69</v>
      </c>
      <c r="B7" s="68"/>
      <c r="C7" s="68"/>
      <c r="D7" s="68"/>
      <c r="E7" s="68"/>
      <c r="F7" s="68"/>
      <c r="G7" s="15"/>
      <c r="H7" s="16"/>
    </row>
    <row r="8" spans="1:8" ht="19.5" customHeight="1">
      <c r="A8" s="69" t="s">
        <v>232</v>
      </c>
      <c r="B8" s="70"/>
      <c r="C8" s="70"/>
      <c r="D8" s="70"/>
      <c r="E8" s="70"/>
      <c r="F8" s="71"/>
      <c r="G8" s="15"/>
      <c r="H8" s="16"/>
    </row>
    <row r="9" spans="1:8" ht="19.5" customHeight="1">
      <c r="A9" s="69" t="s">
        <v>234</v>
      </c>
      <c r="B9" s="70"/>
      <c r="C9" s="70"/>
      <c r="D9" s="70"/>
      <c r="E9" s="70"/>
      <c r="F9" s="71"/>
      <c r="G9" s="15"/>
      <c r="H9" s="16"/>
    </row>
    <row r="10" spans="1:8" ht="27" customHeight="1">
      <c r="A10" s="21" t="s">
        <v>86</v>
      </c>
      <c r="B10" s="7" t="s">
        <v>66</v>
      </c>
      <c r="C10" s="7" t="s">
        <v>64</v>
      </c>
      <c r="D10" s="21" t="s">
        <v>87</v>
      </c>
      <c r="E10" s="7" t="s">
        <v>66</v>
      </c>
      <c r="F10" s="5" t="s">
        <v>65</v>
      </c>
      <c r="G10" s="17"/>
      <c r="H10" s="16"/>
    </row>
    <row r="11" spans="1:8" ht="30" customHeight="1">
      <c r="A11" s="57" t="s">
        <v>183</v>
      </c>
      <c r="B11" s="57">
        <v>1</v>
      </c>
      <c r="C11" s="22" t="s">
        <v>29</v>
      </c>
      <c r="D11" s="57" t="s">
        <v>184</v>
      </c>
      <c r="E11" s="57">
        <v>1</v>
      </c>
      <c r="F11" s="22" t="s">
        <v>98</v>
      </c>
      <c r="G11" s="17"/>
      <c r="H11" s="16"/>
    </row>
    <row r="12" spans="1:8" ht="30" customHeight="1">
      <c r="A12" s="57" t="s">
        <v>183</v>
      </c>
      <c r="B12" s="57">
        <v>2</v>
      </c>
      <c r="C12" s="20" t="s">
        <v>24</v>
      </c>
      <c r="D12" s="57" t="s">
        <v>184</v>
      </c>
      <c r="E12" s="57">
        <v>2</v>
      </c>
      <c r="F12" s="22" t="s">
        <v>93</v>
      </c>
      <c r="G12" s="18"/>
      <c r="H12" s="16"/>
    </row>
    <row r="13" spans="1:8" ht="30" customHeight="1">
      <c r="A13" s="57" t="s">
        <v>183</v>
      </c>
      <c r="B13" s="57">
        <v>3</v>
      </c>
      <c r="C13" s="20" t="s">
        <v>20</v>
      </c>
      <c r="D13" s="57" t="s">
        <v>184</v>
      </c>
      <c r="E13" s="57">
        <v>3</v>
      </c>
      <c r="F13" s="35" t="s">
        <v>33</v>
      </c>
      <c r="G13" s="18"/>
      <c r="H13" s="16"/>
    </row>
    <row r="14" spans="1:8" ht="30" customHeight="1">
      <c r="A14" s="57" t="s">
        <v>183</v>
      </c>
      <c r="B14" s="57">
        <v>4</v>
      </c>
      <c r="C14" s="20" t="s">
        <v>26</v>
      </c>
      <c r="D14" s="57" t="s">
        <v>184</v>
      </c>
      <c r="E14" s="57">
        <v>4</v>
      </c>
      <c r="F14" s="35" t="s">
        <v>36</v>
      </c>
      <c r="G14" s="18"/>
      <c r="H14" s="16"/>
    </row>
    <row r="15" spans="1:8" ht="30" customHeight="1">
      <c r="A15" s="57" t="s">
        <v>183</v>
      </c>
      <c r="B15" s="57">
        <v>5</v>
      </c>
      <c r="C15" s="20" t="s">
        <v>30</v>
      </c>
      <c r="D15" s="57" t="s">
        <v>184</v>
      </c>
      <c r="E15" s="57">
        <v>5</v>
      </c>
      <c r="F15" s="35" t="s">
        <v>31</v>
      </c>
      <c r="G15" s="16"/>
      <c r="H15" s="16"/>
    </row>
    <row r="16" spans="1:8" ht="30" customHeight="1">
      <c r="A16" s="57" t="s">
        <v>183</v>
      </c>
      <c r="B16" s="57">
        <v>6</v>
      </c>
      <c r="C16" s="20" t="s">
        <v>19</v>
      </c>
      <c r="D16" s="57" t="s">
        <v>184</v>
      </c>
      <c r="E16" s="57">
        <v>6</v>
      </c>
      <c r="F16" s="35" t="s">
        <v>23</v>
      </c>
      <c r="G16" s="16"/>
      <c r="H16" s="16"/>
    </row>
    <row r="17" spans="1:8" ht="30" customHeight="1">
      <c r="A17" s="57" t="s">
        <v>183</v>
      </c>
      <c r="B17" s="57">
        <v>7</v>
      </c>
      <c r="C17" s="22" t="s">
        <v>25</v>
      </c>
      <c r="D17" s="57" t="s">
        <v>184</v>
      </c>
      <c r="E17" s="57">
        <v>7</v>
      </c>
      <c r="F17" s="35" t="s">
        <v>34</v>
      </c>
      <c r="G17" s="16"/>
      <c r="H17" s="16"/>
    </row>
    <row r="18" spans="1:8" ht="30" customHeight="1">
      <c r="A18" s="57" t="s">
        <v>183</v>
      </c>
      <c r="B18" s="57">
        <v>8</v>
      </c>
      <c r="C18" s="22" t="s">
        <v>92</v>
      </c>
      <c r="D18" s="57" t="s">
        <v>184</v>
      </c>
      <c r="E18" s="57">
        <v>8</v>
      </c>
      <c r="F18" s="35" t="s">
        <v>37</v>
      </c>
      <c r="G18" s="16"/>
      <c r="H18" s="16"/>
    </row>
    <row r="20" spans="1:8">
      <c r="A20" s="98" t="s">
        <v>251</v>
      </c>
      <c r="B20" s="99"/>
      <c r="C20" s="99"/>
      <c r="D20" s="99"/>
      <c r="E20" s="99"/>
    </row>
  </sheetData>
  <mergeCells count="4">
    <mergeCell ref="A6:F6"/>
    <mergeCell ref="A7:F7"/>
    <mergeCell ref="A9:F9"/>
    <mergeCell ref="A8:F8"/>
  </mergeCells>
  <pageMargins left="0.25" right="0.25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36"/>
  <sheetViews>
    <sheetView showGridLines="0" topLeftCell="A19" workbookViewId="0">
      <selection activeCell="F39" sqref="F39"/>
    </sheetView>
  </sheetViews>
  <sheetFormatPr baseColWidth="10" defaultRowHeight="11.25"/>
  <cols>
    <col min="1" max="1" width="13" style="3" customWidth="1"/>
    <col min="2" max="2" width="6.140625" style="4" customWidth="1"/>
    <col min="3" max="3" width="42.42578125" style="4" customWidth="1"/>
    <col min="4" max="5" width="13" style="4" customWidth="1"/>
    <col min="6" max="6" width="42.42578125" style="2" customWidth="1"/>
    <col min="7" max="16384" width="11.42578125" style="1"/>
  </cols>
  <sheetData>
    <row r="2" spans="1:8">
      <c r="A2" s="6"/>
      <c r="B2" s="8"/>
      <c r="C2" s="8"/>
      <c r="D2" s="8"/>
      <c r="E2" s="8"/>
      <c r="F2" s="8"/>
    </row>
    <row r="3" spans="1:8">
      <c r="A3" s="6"/>
      <c r="B3" s="8"/>
      <c r="C3" s="8"/>
      <c r="D3" s="8"/>
      <c r="E3" s="8"/>
      <c r="F3" s="8"/>
    </row>
    <row r="4" spans="1:8">
      <c r="A4" s="6"/>
      <c r="B4" s="8"/>
      <c r="C4" s="8"/>
      <c r="D4" s="8"/>
      <c r="E4" s="8"/>
      <c r="F4" s="8"/>
    </row>
    <row r="5" spans="1:8">
      <c r="A5" s="6"/>
      <c r="B5" s="8"/>
      <c r="C5" s="8"/>
      <c r="D5" s="8"/>
      <c r="E5" s="8"/>
      <c r="F5" s="8"/>
    </row>
    <row r="6" spans="1:8" ht="14.25" customHeight="1">
      <c r="A6" s="65" t="s">
        <v>247</v>
      </c>
      <c r="B6" s="66"/>
      <c r="C6" s="66"/>
      <c r="D6" s="66"/>
      <c r="E6" s="66"/>
      <c r="F6" s="67"/>
    </row>
    <row r="7" spans="1:8" ht="14.25" customHeight="1">
      <c r="A7" s="68" t="s">
        <v>244</v>
      </c>
      <c r="B7" s="68"/>
      <c r="C7" s="68"/>
      <c r="D7" s="68"/>
      <c r="E7" s="68"/>
      <c r="F7" s="68"/>
    </row>
    <row r="8" spans="1:8" ht="14.25" customHeight="1">
      <c r="A8" s="69" t="s">
        <v>232</v>
      </c>
      <c r="B8" s="70"/>
      <c r="C8" s="70"/>
      <c r="D8" s="70"/>
      <c r="E8" s="70"/>
      <c r="F8" s="71"/>
      <c r="G8" s="15"/>
      <c r="H8" s="16"/>
    </row>
    <row r="9" spans="1:8" ht="14.25" customHeight="1">
      <c r="A9" s="69" t="s">
        <v>242</v>
      </c>
      <c r="B9" s="70"/>
      <c r="C9" s="70"/>
      <c r="D9" s="70"/>
      <c r="E9" s="70"/>
      <c r="F9" s="71"/>
    </row>
    <row r="10" spans="1:8" ht="22.5">
      <c r="A10" s="21" t="s">
        <v>86</v>
      </c>
      <c r="B10" s="7" t="s">
        <v>66</v>
      </c>
      <c r="C10" s="7" t="s">
        <v>64</v>
      </c>
      <c r="D10" s="21" t="s">
        <v>87</v>
      </c>
      <c r="E10" s="7" t="s">
        <v>66</v>
      </c>
      <c r="F10" s="5" t="s">
        <v>65</v>
      </c>
    </row>
    <row r="11" spans="1:8" ht="25.5" customHeight="1">
      <c r="A11" s="57" t="s">
        <v>183</v>
      </c>
      <c r="B11" s="76"/>
      <c r="C11" s="34" t="s">
        <v>154</v>
      </c>
      <c r="D11" s="23" t="s">
        <v>185</v>
      </c>
      <c r="E11" s="77"/>
      <c r="F11" s="22" t="s">
        <v>166</v>
      </c>
    </row>
    <row r="12" spans="1:8" ht="25.5" customHeight="1">
      <c r="A12" s="57" t="s">
        <v>183</v>
      </c>
      <c r="B12" s="76"/>
      <c r="C12" s="34" t="s">
        <v>155</v>
      </c>
      <c r="D12" s="23" t="s">
        <v>185</v>
      </c>
      <c r="E12" s="78"/>
      <c r="F12" s="22" t="s">
        <v>167</v>
      </c>
    </row>
    <row r="13" spans="1:8" ht="25.5" customHeight="1">
      <c r="A13" s="57" t="s">
        <v>183</v>
      </c>
      <c r="B13" s="76"/>
      <c r="C13" s="34" t="s">
        <v>156</v>
      </c>
      <c r="D13" s="23" t="s">
        <v>185</v>
      </c>
      <c r="E13" s="78"/>
      <c r="F13" s="22" t="s">
        <v>168</v>
      </c>
    </row>
    <row r="14" spans="1:8" ht="25.5" customHeight="1">
      <c r="A14" s="57" t="s">
        <v>183</v>
      </c>
      <c r="B14" s="76"/>
      <c r="C14" s="34" t="s">
        <v>157</v>
      </c>
      <c r="D14" s="23" t="s">
        <v>185</v>
      </c>
      <c r="E14" s="78"/>
      <c r="F14" s="22" t="s">
        <v>169</v>
      </c>
    </row>
    <row r="15" spans="1:8" ht="25.5" customHeight="1">
      <c r="A15" s="57" t="s">
        <v>183</v>
      </c>
      <c r="B15" s="76"/>
      <c r="C15" s="34" t="s">
        <v>158</v>
      </c>
      <c r="D15" s="23" t="s">
        <v>185</v>
      </c>
      <c r="E15" s="78"/>
      <c r="F15" s="22" t="s">
        <v>170</v>
      </c>
    </row>
    <row r="16" spans="1:8" ht="25.5" customHeight="1">
      <c r="A16" s="57" t="s">
        <v>183</v>
      </c>
      <c r="B16" s="76"/>
      <c r="C16" s="34" t="s">
        <v>159</v>
      </c>
      <c r="D16" s="23" t="s">
        <v>185</v>
      </c>
      <c r="E16" s="78"/>
      <c r="F16" s="22" t="s">
        <v>171</v>
      </c>
    </row>
    <row r="17" spans="1:6" ht="25.5" customHeight="1">
      <c r="A17" s="57" t="s">
        <v>183</v>
      </c>
      <c r="B17" s="76"/>
      <c r="C17" s="34" t="s">
        <v>160</v>
      </c>
      <c r="D17" s="23" t="s">
        <v>185</v>
      </c>
      <c r="E17" s="78"/>
      <c r="F17" s="22" t="s">
        <v>172</v>
      </c>
    </row>
    <row r="18" spans="1:6" ht="25.5" customHeight="1">
      <c r="A18" s="57" t="s">
        <v>183</v>
      </c>
      <c r="B18" s="76"/>
      <c r="C18" s="34" t="s">
        <v>161</v>
      </c>
      <c r="D18" s="23" t="s">
        <v>185</v>
      </c>
      <c r="E18" s="78"/>
      <c r="F18" s="22" t="s">
        <v>173</v>
      </c>
    </row>
    <row r="19" spans="1:6" ht="25.5" customHeight="1">
      <c r="A19" s="57" t="s">
        <v>183</v>
      </c>
      <c r="B19" s="76"/>
      <c r="C19" s="34" t="s">
        <v>162</v>
      </c>
      <c r="D19" s="23" t="s">
        <v>185</v>
      </c>
      <c r="E19" s="78"/>
      <c r="F19" s="22" t="s">
        <v>174</v>
      </c>
    </row>
    <row r="20" spans="1:6" ht="25.5" customHeight="1">
      <c r="A20" s="57" t="s">
        <v>183</v>
      </c>
      <c r="B20" s="76"/>
      <c r="C20" s="34" t="s">
        <v>163</v>
      </c>
      <c r="D20" s="23" t="s">
        <v>185</v>
      </c>
      <c r="E20" s="78"/>
      <c r="F20" s="22" t="s">
        <v>175</v>
      </c>
    </row>
    <row r="21" spans="1:6" ht="25.5" customHeight="1">
      <c r="A21" s="57" t="s">
        <v>183</v>
      </c>
      <c r="B21" s="76"/>
      <c r="C21" s="34" t="s">
        <v>164</v>
      </c>
      <c r="D21" s="23" t="s">
        <v>185</v>
      </c>
      <c r="E21" s="78"/>
      <c r="F21" s="22" t="s">
        <v>176</v>
      </c>
    </row>
    <row r="22" spans="1:6" ht="25.5" customHeight="1">
      <c r="A22" s="57" t="s">
        <v>183</v>
      </c>
      <c r="B22" s="76"/>
      <c r="C22" s="34" t="s">
        <v>165</v>
      </c>
      <c r="D22" s="23" t="s">
        <v>185</v>
      </c>
      <c r="E22" s="78"/>
      <c r="F22" s="22" t="s">
        <v>177</v>
      </c>
    </row>
    <row r="23" spans="1:6" ht="25.5" customHeight="1">
      <c r="A23" s="57" t="s">
        <v>183</v>
      </c>
      <c r="B23" s="76"/>
      <c r="C23" s="34" t="s">
        <v>231</v>
      </c>
      <c r="D23" s="23" t="s">
        <v>185</v>
      </c>
      <c r="E23" s="78"/>
      <c r="F23" s="22" t="s">
        <v>111</v>
      </c>
    </row>
    <row r="24" spans="1:6" ht="25.5" customHeight="1">
      <c r="A24" s="57" t="s">
        <v>183</v>
      </c>
      <c r="B24" s="76"/>
      <c r="C24" s="34" t="s">
        <v>230</v>
      </c>
      <c r="D24" s="23" t="s">
        <v>185</v>
      </c>
      <c r="E24" s="79"/>
      <c r="F24" s="34"/>
    </row>
    <row r="25" spans="1:6" ht="13.5" customHeight="1">
      <c r="C25" s="1"/>
      <c r="F25" s="1"/>
    </row>
    <row r="26" spans="1:6">
      <c r="A26" s="98" t="s">
        <v>251</v>
      </c>
      <c r="B26" s="99"/>
      <c r="C26" s="99"/>
      <c r="D26" s="99"/>
      <c r="E26" s="99"/>
    </row>
    <row r="27" spans="1:6" ht="36" hidden="1" customHeight="1">
      <c r="C27" s="1"/>
      <c r="F27" s="1"/>
    </row>
    <row r="28" spans="1:6" ht="36.75" hidden="1" customHeight="1">
      <c r="C28" s="1"/>
      <c r="F28" s="1"/>
    </row>
    <row r="29" spans="1:6" ht="41.25" hidden="1" customHeight="1">
      <c r="C29" s="1"/>
      <c r="F29" s="1"/>
    </row>
    <row r="30" spans="1:6" ht="38.25" hidden="1" customHeight="1">
      <c r="C30" s="1"/>
      <c r="F30" s="1"/>
    </row>
    <row r="31" spans="1:6" ht="38.25" customHeight="1">
      <c r="C31" s="1"/>
      <c r="F31" s="1"/>
    </row>
    <row r="32" spans="1:6" ht="36.75" customHeight="1">
      <c r="C32" s="1"/>
      <c r="F32" s="1"/>
    </row>
    <row r="33" spans="6:6">
      <c r="F33" s="1"/>
    </row>
    <row r="34" spans="6:6">
      <c r="F34" s="1"/>
    </row>
    <row r="35" spans="6:6">
      <c r="F35" s="1"/>
    </row>
    <row r="36" spans="6:6">
      <c r="F36" s="1"/>
    </row>
  </sheetData>
  <mergeCells count="6">
    <mergeCell ref="A8:F8"/>
    <mergeCell ref="A6:F6"/>
    <mergeCell ref="A7:F7"/>
    <mergeCell ref="A9:F9"/>
    <mergeCell ref="B11:B24"/>
    <mergeCell ref="E11:E24"/>
  </mergeCells>
  <pageMargins left="0.25" right="0.25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1"/>
  <sheetViews>
    <sheetView workbookViewId="0">
      <pane xSplit="3" topLeftCell="D1" activePane="topRight" state="frozen"/>
      <selection pane="topRight" activeCell="K32" sqref="K32"/>
    </sheetView>
  </sheetViews>
  <sheetFormatPr baseColWidth="10" defaultRowHeight="15"/>
  <cols>
    <col min="1" max="1" width="5.85546875" bestFit="1" customWidth="1"/>
    <col min="2" max="2" width="9.7109375" bestFit="1" customWidth="1"/>
    <col min="3" max="3" width="3" bestFit="1" customWidth="1"/>
    <col min="4" max="5" width="8.28515625" customWidth="1"/>
    <col min="6" max="6" width="8.5703125" bestFit="1" customWidth="1"/>
    <col min="7" max="7" width="10.7109375" customWidth="1"/>
    <col min="8" max="8" width="8.42578125" bestFit="1" customWidth="1"/>
    <col min="9" max="9" width="6.5703125" bestFit="1" customWidth="1"/>
    <col min="10" max="11" width="11.5703125" bestFit="1" customWidth="1"/>
    <col min="12" max="12" width="10.28515625" bestFit="1" customWidth="1"/>
    <col min="13" max="13" width="12.42578125" customWidth="1"/>
    <col min="14" max="14" width="11.5703125" bestFit="1" customWidth="1"/>
  </cols>
  <sheetData>
    <row r="1" spans="1:14">
      <c r="L1">
        <v>7</v>
      </c>
    </row>
    <row r="3" spans="1:14">
      <c r="A3" s="80" t="s">
        <v>133</v>
      </c>
      <c r="B3" s="80" t="s">
        <v>134</v>
      </c>
      <c r="C3" s="80"/>
      <c r="D3" s="90" t="s">
        <v>186</v>
      </c>
      <c r="E3" s="90"/>
      <c r="F3" s="90"/>
      <c r="G3" s="90"/>
      <c r="H3" s="81" t="s">
        <v>187</v>
      </c>
      <c r="I3" s="81"/>
      <c r="J3" s="81"/>
      <c r="K3" s="81"/>
      <c r="L3" s="81"/>
      <c r="M3" s="86" t="s">
        <v>190</v>
      </c>
      <c r="N3" s="86"/>
    </row>
    <row r="4" spans="1:14" ht="15" customHeight="1">
      <c r="A4" s="80"/>
      <c r="B4" s="80"/>
      <c r="C4" s="80"/>
      <c r="D4" s="80" t="s">
        <v>139</v>
      </c>
      <c r="E4" s="80"/>
      <c r="F4" s="80"/>
      <c r="G4" s="80" t="s">
        <v>137</v>
      </c>
      <c r="H4" s="87" t="s">
        <v>139</v>
      </c>
      <c r="I4" s="88"/>
      <c r="J4" s="88"/>
      <c r="K4" s="89"/>
      <c r="L4" s="80" t="s">
        <v>137</v>
      </c>
      <c r="M4" s="85" t="s">
        <v>188</v>
      </c>
      <c r="N4" s="85" t="s">
        <v>189</v>
      </c>
    </row>
    <row r="5" spans="1:14" ht="45" customHeight="1">
      <c r="A5" s="80"/>
      <c r="B5" s="80"/>
      <c r="C5" s="80"/>
      <c r="D5" s="37" t="s">
        <v>135</v>
      </c>
      <c r="E5" s="37" t="s">
        <v>136</v>
      </c>
      <c r="F5" s="38" t="s">
        <v>138</v>
      </c>
      <c r="G5" s="80"/>
      <c r="H5" s="37" t="s">
        <v>135</v>
      </c>
      <c r="I5" s="37" t="s">
        <v>136</v>
      </c>
      <c r="J5" s="38" t="s">
        <v>138</v>
      </c>
      <c r="K5" s="38" t="s">
        <v>191</v>
      </c>
      <c r="L5" s="80"/>
      <c r="M5" s="85"/>
      <c r="N5" s="85"/>
    </row>
    <row r="6" spans="1:14">
      <c r="A6" s="27" t="s">
        <v>140</v>
      </c>
      <c r="B6" s="27" t="s">
        <v>141</v>
      </c>
      <c r="C6" s="27">
        <v>5</v>
      </c>
      <c r="D6" s="27">
        <v>80</v>
      </c>
      <c r="E6" s="27">
        <v>80</v>
      </c>
      <c r="F6" s="27">
        <f t="shared" ref="F6:F15" si="0">SUM(D6:E6)</f>
        <v>160</v>
      </c>
      <c r="G6" s="27">
        <v>17</v>
      </c>
      <c r="H6" s="27"/>
      <c r="I6" s="27">
        <v>30</v>
      </c>
      <c r="J6" s="27">
        <f>SUM(H6:I6)</f>
        <v>30</v>
      </c>
      <c r="K6" s="27">
        <f>J6+$L$1</f>
        <v>37</v>
      </c>
      <c r="L6" s="27"/>
      <c r="M6" s="27">
        <f>F6+K6</f>
        <v>197</v>
      </c>
      <c r="N6" s="27">
        <f>G6+L6</f>
        <v>17</v>
      </c>
    </row>
    <row r="7" spans="1:14">
      <c r="A7" s="27" t="s">
        <v>140</v>
      </c>
      <c r="B7" s="27" t="s">
        <v>182</v>
      </c>
      <c r="C7" s="27">
        <v>6</v>
      </c>
      <c r="D7" s="27">
        <v>80</v>
      </c>
      <c r="E7" s="27">
        <v>80</v>
      </c>
      <c r="F7" s="27">
        <f t="shared" si="0"/>
        <v>160</v>
      </c>
      <c r="G7" s="27">
        <v>17</v>
      </c>
      <c r="H7" s="27"/>
      <c r="I7" s="27"/>
      <c r="J7" s="27">
        <f>SUM(H7:I7)</f>
        <v>0</v>
      </c>
      <c r="K7" s="27"/>
      <c r="L7" s="27">
        <v>7</v>
      </c>
      <c r="M7" s="27">
        <f t="shared" ref="M7:M19" si="1">F7+K7</f>
        <v>160</v>
      </c>
      <c r="N7" s="27">
        <f t="shared" ref="N7:N19" si="2">G7+L7</f>
        <v>24</v>
      </c>
    </row>
    <row r="8" spans="1:14">
      <c r="A8" s="27" t="s">
        <v>140</v>
      </c>
      <c r="B8" s="27" t="s">
        <v>142</v>
      </c>
      <c r="C8" s="27">
        <v>7</v>
      </c>
      <c r="D8" s="27">
        <v>80</v>
      </c>
      <c r="E8" s="27">
        <v>80</v>
      </c>
      <c r="F8" s="27">
        <f t="shared" si="0"/>
        <v>160</v>
      </c>
      <c r="G8" s="27">
        <v>17</v>
      </c>
      <c r="H8" s="27"/>
      <c r="I8" s="27"/>
      <c r="J8" s="27">
        <v>69</v>
      </c>
      <c r="K8" s="27">
        <f>J8+$L$1</f>
        <v>76</v>
      </c>
      <c r="L8" s="27">
        <v>7</v>
      </c>
      <c r="M8" s="27">
        <f t="shared" si="1"/>
        <v>236</v>
      </c>
      <c r="N8" s="27">
        <f t="shared" si="2"/>
        <v>24</v>
      </c>
    </row>
    <row r="9" spans="1:14">
      <c r="A9" s="27" t="s">
        <v>140</v>
      </c>
      <c r="B9" s="27" t="s">
        <v>144</v>
      </c>
      <c r="C9" s="27">
        <v>8</v>
      </c>
      <c r="D9" s="27">
        <v>80</v>
      </c>
      <c r="E9" s="27">
        <v>80</v>
      </c>
      <c r="F9" s="27">
        <f t="shared" si="0"/>
        <v>160</v>
      </c>
      <c r="G9" s="27">
        <v>17</v>
      </c>
      <c r="H9" s="27"/>
      <c r="I9" s="27"/>
      <c r="J9" s="27">
        <v>72</v>
      </c>
      <c r="K9" s="27">
        <f>J9+$L$1</f>
        <v>79</v>
      </c>
      <c r="L9" s="27">
        <v>7</v>
      </c>
      <c r="M9" s="27">
        <f t="shared" si="1"/>
        <v>239</v>
      </c>
      <c r="N9" s="27">
        <f t="shared" si="2"/>
        <v>24</v>
      </c>
    </row>
    <row r="10" spans="1:14">
      <c r="A10" s="27" t="s">
        <v>140</v>
      </c>
      <c r="B10" s="27" t="s">
        <v>143</v>
      </c>
      <c r="C10" s="27">
        <v>9</v>
      </c>
      <c r="D10" s="27">
        <v>80</v>
      </c>
      <c r="E10" s="27">
        <v>80</v>
      </c>
      <c r="F10" s="27">
        <f t="shared" si="0"/>
        <v>160</v>
      </c>
      <c r="G10" s="27">
        <v>17</v>
      </c>
      <c r="H10" s="27"/>
      <c r="I10" s="27"/>
      <c r="J10" s="27">
        <v>66</v>
      </c>
      <c r="K10" s="27">
        <f>J10+$L$1</f>
        <v>73</v>
      </c>
      <c r="L10" s="27">
        <v>7</v>
      </c>
      <c r="M10" s="27">
        <f t="shared" si="1"/>
        <v>233</v>
      </c>
      <c r="N10" s="27">
        <f t="shared" si="2"/>
        <v>24</v>
      </c>
    </row>
    <row r="11" spans="1:14">
      <c r="A11" s="27" t="s">
        <v>140</v>
      </c>
      <c r="B11" s="27" t="s">
        <v>141</v>
      </c>
      <c r="C11" s="27">
        <v>12</v>
      </c>
      <c r="D11" s="27">
        <v>80</v>
      </c>
      <c r="E11" s="27">
        <v>80</v>
      </c>
      <c r="F11" s="27">
        <f t="shared" si="0"/>
        <v>160</v>
      </c>
      <c r="G11" s="27">
        <v>17</v>
      </c>
      <c r="H11" s="27"/>
      <c r="I11" s="27">
        <v>35</v>
      </c>
      <c r="J11" s="27">
        <f>SUM(H11:I11)</f>
        <v>35</v>
      </c>
      <c r="K11" s="27">
        <f>J11+$L$1</f>
        <v>42</v>
      </c>
      <c r="L11" s="27"/>
      <c r="M11" s="27">
        <f t="shared" si="1"/>
        <v>202</v>
      </c>
      <c r="N11" s="27">
        <f t="shared" si="2"/>
        <v>17</v>
      </c>
    </row>
    <row r="12" spans="1:14">
      <c r="A12" s="27" t="s">
        <v>140</v>
      </c>
      <c r="B12" s="27" t="s">
        <v>182</v>
      </c>
      <c r="C12" s="27">
        <v>13</v>
      </c>
      <c r="D12" s="27">
        <v>80</v>
      </c>
      <c r="E12" s="27">
        <v>80</v>
      </c>
      <c r="F12" s="27">
        <f t="shared" si="0"/>
        <v>160</v>
      </c>
      <c r="G12" s="27">
        <v>17</v>
      </c>
      <c r="H12" s="27"/>
      <c r="I12" s="27"/>
      <c r="J12" s="27">
        <f>SUM(H12:I12)</f>
        <v>0</v>
      </c>
      <c r="K12" s="27"/>
      <c r="L12" s="27">
        <v>7</v>
      </c>
      <c r="M12" s="27">
        <f t="shared" si="1"/>
        <v>160</v>
      </c>
      <c r="N12" s="27">
        <f t="shared" si="2"/>
        <v>24</v>
      </c>
    </row>
    <row r="13" spans="1:14">
      <c r="A13" s="27" t="s">
        <v>140</v>
      </c>
      <c r="B13" s="27" t="s">
        <v>142</v>
      </c>
      <c r="C13" s="27">
        <v>14</v>
      </c>
      <c r="D13" s="27">
        <v>80</v>
      </c>
      <c r="E13" s="27">
        <v>80</v>
      </c>
      <c r="F13" s="27">
        <f t="shared" si="0"/>
        <v>160</v>
      </c>
      <c r="G13" s="27">
        <v>17</v>
      </c>
      <c r="H13" s="27"/>
      <c r="I13" s="27"/>
      <c r="J13" s="27">
        <v>78</v>
      </c>
      <c r="K13" s="27">
        <f t="shared" ref="K13:K19" si="3">J13+$L$1</f>
        <v>85</v>
      </c>
      <c r="L13" s="27">
        <v>7</v>
      </c>
      <c r="M13" s="27">
        <f t="shared" si="1"/>
        <v>245</v>
      </c>
      <c r="N13" s="27">
        <f t="shared" si="2"/>
        <v>24</v>
      </c>
    </row>
    <row r="14" spans="1:14">
      <c r="A14" s="27" t="s">
        <v>140</v>
      </c>
      <c r="B14" s="27" t="s">
        <v>144</v>
      </c>
      <c r="C14" s="27">
        <v>15</v>
      </c>
      <c r="D14" s="27">
        <v>80</v>
      </c>
      <c r="E14" s="27">
        <v>80</v>
      </c>
      <c r="F14" s="27">
        <f t="shared" si="0"/>
        <v>160</v>
      </c>
      <c r="G14" s="27">
        <v>17</v>
      </c>
      <c r="H14" s="27"/>
      <c r="I14" s="27"/>
      <c r="J14" s="27">
        <v>95</v>
      </c>
      <c r="K14" s="27">
        <f t="shared" si="3"/>
        <v>102</v>
      </c>
      <c r="L14" s="27">
        <v>7</v>
      </c>
      <c r="M14" s="27">
        <f t="shared" si="1"/>
        <v>262</v>
      </c>
      <c r="N14" s="27">
        <f t="shared" si="2"/>
        <v>24</v>
      </c>
    </row>
    <row r="15" spans="1:14">
      <c r="A15" s="27" t="s">
        <v>140</v>
      </c>
      <c r="B15" s="27" t="s">
        <v>143</v>
      </c>
      <c r="C15" s="27">
        <v>16</v>
      </c>
      <c r="D15" s="27">
        <v>80</v>
      </c>
      <c r="E15" s="27">
        <v>80</v>
      </c>
      <c r="F15" s="27">
        <f t="shared" si="0"/>
        <v>160</v>
      </c>
      <c r="G15" s="27">
        <v>17</v>
      </c>
      <c r="H15" s="27"/>
      <c r="I15" s="27"/>
      <c r="J15" s="27">
        <v>83</v>
      </c>
      <c r="K15" s="27">
        <f t="shared" si="3"/>
        <v>90</v>
      </c>
      <c r="L15" s="27">
        <v>7</v>
      </c>
      <c r="M15" s="27">
        <f t="shared" si="1"/>
        <v>250</v>
      </c>
      <c r="N15" s="27">
        <f t="shared" si="2"/>
        <v>24</v>
      </c>
    </row>
    <row r="16" spans="1:14">
      <c r="A16" s="27" t="s">
        <v>140</v>
      </c>
      <c r="B16" s="27" t="s">
        <v>141</v>
      </c>
      <c r="C16" s="27">
        <v>19</v>
      </c>
      <c r="D16" s="27"/>
      <c r="E16" s="27"/>
      <c r="F16" s="27"/>
      <c r="G16" s="27"/>
      <c r="H16" s="27"/>
      <c r="I16" s="27">
        <v>45</v>
      </c>
      <c r="J16" s="27">
        <f>SUM(H16:I16)</f>
        <v>45</v>
      </c>
      <c r="K16" s="27">
        <f t="shared" si="3"/>
        <v>52</v>
      </c>
      <c r="L16" s="27"/>
      <c r="M16" s="27">
        <f t="shared" si="1"/>
        <v>52</v>
      </c>
      <c r="N16" s="27">
        <f t="shared" si="2"/>
        <v>0</v>
      </c>
    </row>
    <row r="17" spans="1:14">
      <c r="A17" s="27" t="s">
        <v>140</v>
      </c>
      <c r="B17" s="27" t="s">
        <v>142</v>
      </c>
      <c r="C17" s="27">
        <v>21</v>
      </c>
      <c r="D17" s="27"/>
      <c r="E17" s="27"/>
      <c r="F17" s="27"/>
      <c r="G17" s="27"/>
      <c r="H17" s="27"/>
      <c r="I17" s="27"/>
      <c r="J17" s="27">
        <v>99</v>
      </c>
      <c r="K17" s="27">
        <f t="shared" si="3"/>
        <v>106</v>
      </c>
      <c r="L17" s="27">
        <v>7</v>
      </c>
      <c r="M17" s="27">
        <f t="shared" si="1"/>
        <v>106</v>
      </c>
      <c r="N17" s="27">
        <f t="shared" si="2"/>
        <v>7</v>
      </c>
    </row>
    <row r="18" spans="1:14">
      <c r="A18" s="27" t="s">
        <v>140</v>
      </c>
      <c r="B18" s="27" t="s">
        <v>144</v>
      </c>
      <c r="C18" s="27">
        <v>22</v>
      </c>
      <c r="D18" s="27"/>
      <c r="E18" s="27"/>
      <c r="F18" s="27"/>
      <c r="G18" s="27"/>
      <c r="H18" s="27"/>
      <c r="I18" s="27"/>
      <c r="J18" s="27">
        <v>60</v>
      </c>
      <c r="K18" s="27">
        <f t="shared" si="3"/>
        <v>67</v>
      </c>
      <c r="L18" s="27">
        <v>7</v>
      </c>
      <c r="M18" s="27">
        <f t="shared" si="1"/>
        <v>67</v>
      </c>
      <c r="N18" s="27">
        <f t="shared" si="2"/>
        <v>7</v>
      </c>
    </row>
    <row r="19" spans="1:14">
      <c r="A19" s="27" t="s">
        <v>140</v>
      </c>
      <c r="B19" s="27" t="s">
        <v>143</v>
      </c>
      <c r="C19" s="27">
        <v>23</v>
      </c>
      <c r="D19" s="27"/>
      <c r="E19" s="27"/>
      <c r="F19" s="27"/>
      <c r="G19" s="27"/>
      <c r="H19" s="27"/>
      <c r="I19" s="27"/>
      <c r="J19" s="27">
        <v>80</v>
      </c>
      <c r="K19" s="27">
        <f t="shared" si="3"/>
        <v>87</v>
      </c>
      <c r="L19" s="27">
        <v>7</v>
      </c>
      <c r="M19" s="27">
        <f t="shared" si="1"/>
        <v>87</v>
      </c>
      <c r="N19" s="27">
        <f t="shared" si="2"/>
        <v>7</v>
      </c>
    </row>
    <row r="20" spans="1:14">
      <c r="A20" s="82" t="s">
        <v>145</v>
      </c>
      <c r="B20" s="82"/>
      <c r="C20" s="82"/>
      <c r="D20" s="41">
        <f t="shared" ref="D20:N20" si="4">SUM(D6:D19)</f>
        <v>800</v>
      </c>
      <c r="E20" s="41">
        <f t="shared" si="4"/>
        <v>800</v>
      </c>
      <c r="F20" s="42">
        <f t="shared" si="4"/>
        <v>1600</v>
      </c>
      <c r="G20" s="42">
        <f t="shared" si="4"/>
        <v>170</v>
      </c>
      <c r="H20" s="39">
        <f t="shared" si="4"/>
        <v>0</v>
      </c>
      <c r="I20" s="39">
        <f t="shared" si="4"/>
        <v>110</v>
      </c>
      <c r="J20" s="40">
        <f t="shared" si="4"/>
        <v>812</v>
      </c>
      <c r="K20" s="43">
        <f t="shared" si="4"/>
        <v>896</v>
      </c>
      <c r="L20" s="43">
        <f t="shared" si="4"/>
        <v>77</v>
      </c>
      <c r="M20" s="44">
        <f t="shared" si="4"/>
        <v>2496</v>
      </c>
      <c r="N20" s="44">
        <f t="shared" si="4"/>
        <v>247</v>
      </c>
    </row>
    <row r="21" spans="1:14">
      <c r="M21" s="45">
        <v>1.75</v>
      </c>
      <c r="N21" s="45">
        <v>3.25</v>
      </c>
    </row>
    <row r="22" spans="1:14">
      <c r="M22" s="45">
        <f>M20*M21</f>
        <v>4368</v>
      </c>
      <c r="N22" s="45">
        <f>N20*N21</f>
        <v>802.75</v>
      </c>
    </row>
    <row r="23" spans="1:14" ht="22.5">
      <c r="G23" s="91" t="s">
        <v>148</v>
      </c>
      <c r="H23" s="31" t="s">
        <v>147</v>
      </c>
      <c r="I23" s="32" t="s">
        <v>146</v>
      </c>
      <c r="J23" s="28"/>
      <c r="K23" s="28"/>
      <c r="M23" s="46">
        <f>M22+N22</f>
        <v>5170.75</v>
      </c>
      <c r="N23" s="45"/>
    </row>
    <row r="24" spans="1:14">
      <c r="G24" s="91"/>
      <c r="H24" s="27">
        <v>10</v>
      </c>
      <c r="I24" s="27">
        <v>8</v>
      </c>
    </row>
    <row r="25" spans="1:14">
      <c r="G25" s="27"/>
      <c r="H25" s="27"/>
      <c r="I25" s="30">
        <f>I24*H24</f>
        <v>80</v>
      </c>
      <c r="J25" s="29"/>
      <c r="K25" s="29"/>
    </row>
    <row r="27" spans="1:14">
      <c r="G27" s="83" t="s">
        <v>149</v>
      </c>
      <c r="H27" s="84"/>
    </row>
    <row r="28" spans="1:14">
      <c r="G28" s="33" t="s">
        <v>150</v>
      </c>
      <c r="H28" s="33">
        <v>8</v>
      </c>
    </row>
    <row r="29" spans="1:14">
      <c r="G29" s="33" t="s">
        <v>151</v>
      </c>
      <c r="H29" s="33">
        <v>8</v>
      </c>
    </row>
    <row r="30" spans="1:14">
      <c r="G30" s="33" t="s">
        <v>152</v>
      </c>
      <c r="H30" s="33">
        <v>1</v>
      </c>
      <c r="M30">
        <f>1600+896</f>
        <v>2496</v>
      </c>
    </row>
    <row r="31" spans="1:14">
      <c r="G31" s="33"/>
      <c r="H31" s="33">
        <f>SUM(H28:H30)</f>
        <v>17</v>
      </c>
    </row>
  </sheetData>
  <mergeCells count="14">
    <mergeCell ref="G27:H27"/>
    <mergeCell ref="M4:M5"/>
    <mergeCell ref="N4:N5"/>
    <mergeCell ref="M3:N3"/>
    <mergeCell ref="H4:K4"/>
    <mergeCell ref="D3:G3"/>
    <mergeCell ref="G23:G24"/>
    <mergeCell ref="A3:A5"/>
    <mergeCell ref="B3:C5"/>
    <mergeCell ref="H3:L3"/>
    <mergeCell ref="L4:L5"/>
    <mergeCell ref="A20:C20"/>
    <mergeCell ref="G4:G5"/>
    <mergeCell ref="D4:F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1:F17"/>
  <sheetViews>
    <sheetView workbookViewId="0">
      <selection activeCell="C12" sqref="C12:F17"/>
    </sheetView>
  </sheetViews>
  <sheetFormatPr baseColWidth="10" defaultRowHeight="15"/>
  <cols>
    <col min="3" max="6" width="17.140625" customWidth="1"/>
  </cols>
  <sheetData>
    <row r="11" spans="3:6" ht="15.75" thickBot="1"/>
    <row r="12" spans="3:6" ht="15.75" thickBot="1">
      <c r="C12" s="48" t="s">
        <v>192</v>
      </c>
      <c r="D12" s="48" t="s">
        <v>193</v>
      </c>
      <c r="E12" s="48" t="s">
        <v>194</v>
      </c>
      <c r="F12" s="49" t="s">
        <v>195</v>
      </c>
    </row>
    <row r="13" spans="3:6" ht="15.75" thickBot="1">
      <c r="C13" s="50" t="s">
        <v>196</v>
      </c>
      <c r="D13" s="51">
        <v>2500</v>
      </c>
      <c r="E13" s="51">
        <v>1.75</v>
      </c>
      <c r="F13" s="52">
        <f>D13*E13</f>
        <v>4375</v>
      </c>
    </row>
    <row r="14" spans="3:6" ht="15.75" thickBot="1">
      <c r="C14" s="50" t="s">
        <v>197</v>
      </c>
      <c r="D14" s="51">
        <v>260</v>
      </c>
      <c r="E14" s="51">
        <v>3.25</v>
      </c>
      <c r="F14" s="52">
        <f>D14*E14</f>
        <v>845</v>
      </c>
    </row>
    <row r="15" spans="3:6" ht="15.75" thickBot="1">
      <c r="C15" s="92" t="s">
        <v>198</v>
      </c>
      <c r="D15" s="93"/>
      <c r="E15" s="94"/>
      <c r="F15" s="54">
        <f>F13+F14</f>
        <v>5220</v>
      </c>
    </row>
    <row r="16" spans="3:6" ht="15.75" thickBot="1">
      <c r="C16" s="92" t="s">
        <v>199</v>
      </c>
      <c r="D16" s="93"/>
      <c r="E16" s="94"/>
      <c r="F16" s="53">
        <f>F15*0.12</f>
        <v>626.4</v>
      </c>
    </row>
    <row r="17" spans="3:6" ht="15.75" thickBot="1">
      <c r="C17" s="95" t="s">
        <v>200</v>
      </c>
      <c r="D17" s="96"/>
      <c r="E17" s="97"/>
      <c r="F17" s="55">
        <f>F15+F16</f>
        <v>5846.4</v>
      </c>
    </row>
  </sheetData>
  <mergeCells count="3">
    <mergeCell ref="C15:E15"/>
    <mergeCell ref="C16:E16"/>
    <mergeCell ref="C17:E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0"/>
  <sheetViews>
    <sheetView showGridLines="0" topLeftCell="A10" workbookViewId="0">
      <selection activeCell="C25" sqref="C25"/>
    </sheetView>
  </sheetViews>
  <sheetFormatPr baseColWidth="10" defaultRowHeight="11.25"/>
  <cols>
    <col min="1" max="1" width="11.28515625" style="3" customWidth="1"/>
    <col min="2" max="2" width="6.42578125" style="4" customWidth="1"/>
    <col min="3" max="3" width="38.42578125" style="4" customWidth="1"/>
    <col min="4" max="4" width="10.85546875" style="4" customWidth="1"/>
    <col min="5" max="5" width="7.5703125" style="4" customWidth="1"/>
    <col min="6" max="6" width="38.42578125" style="2" customWidth="1"/>
    <col min="7" max="7" width="18.5703125" style="1" customWidth="1"/>
    <col min="8" max="16384" width="11.42578125" style="1"/>
  </cols>
  <sheetData>
    <row r="2" spans="1:8">
      <c r="A2" s="6"/>
      <c r="B2" s="8"/>
      <c r="C2" s="8"/>
      <c r="D2" s="8"/>
      <c r="E2" s="8"/>
      <c r="F2" s="8"/>
    </row>
    <row r="3" spans="1:8">
      <c r="A3" s="6"/>
      <c r="B3" s="8"/>
      <c r="C3" s="8"/>
      <c r="D3" s="8"/>
      <c r="E3" s="8"/>
      <c r="F3" s="8"/>
    </row>
    <row r="4" spans="1:8">
      <c r="A4" s="6"/>
      <c r="B4" s="8"/>
      <c r="C4" s="8"/>
      <c r="D4" s="8"/>
      <c r="E4" s="8"/>
      <c r="F4" s="8"/>
    </row>
    <row r="5" spans="1:8">
      <c r="A5" s="6"/>
      <c r="B5" s="8"/>
      <c r="C5" s="8"/>
      <c r="D5" s="8"/>
      <c r="E5" s="8"/>
      <c r="F5" s="8"/>
    </row>
    <row r="6" spans="1:8" ht="19.5" customHeight="1">
      <c r="A6" s="65" t="s">
        <v>247</v>
      </c>
      <c r="B6" s="66"/>
      <c r="C6" s="66"/>
      <c r="D6" s="66"/>
      <c r="E6" s="66"/>
      <c r="F6" s="67"/>
      <c r="G6" s="15"/>
      <c r="H6" s="16"/>
    </row>
    <row r="7" spans="1:8" ht="19.5" customHeight="1">
      <c r="A7" s="68" t="s">
        <v>69</v>
      </c>
      <c r="B7" s="68"/>
      <c r="C7" s="68"/>
      <c r="D7" s="68"/>
      <c r="E7" s="68"/>
      <c r="F7" s="68"/>
      <c r="G7" s="15"/>
      <c r="H7" s="16"/>
    </row>
    <row r="8" spans="1:8" ht="19.5" customHeight="1">
      <c r="A8" s="69" t="s">
        <v>232</v>
      </c>
      <c r="B8" s="70"/>
      <c r="C8" s="70"/>
      <c r="D8" s="70"/>
      <c r="E8" s="70"/>
      <c r="F8" s="71"/>
      <c r="G8" s="15"/>
      <c r="H8" s="16"/>
    </row>
    <row r="9" spans="1:8" ht="19.5" customHeight="1">
      <c r="A9" s="69" t="s">
        <v>233</v>
      </c>
      <c r="B9" s="70"/>
      <c r="C9" s="70"/>
      <c r="D9" s="70"/>
      <c r="E9" s="70"/>
      <c r="F9" s="71"/>
      <c r="G9" s="15"/>
      <c r="H9" s="16"/>
    </row>
    <row r="10" spans="1:8" ht="27" customHeight="1">
      <c r="A10" s="21" t="s">
        <v>86</v>
      </c>
      <c r="B10" s="7" t="s">
        <v>66</v>
      </c>
      <c r="C10" s="7" t="s">
        <v>64</v>
      </c>
      <c r="D10" s="21" t="s">
        <v>87</v>
      </c>
      <c r="E10" s="7" t="s">
        <v>66</v>
      </c>
      <c r="F10" s="5" t="s">
        <v>65</v>
      </c>
      <c r="G10" s="17"/>
      <c r="H10" s="16"/>
    </row>
    <row r="11" spans="1:8" ht="33" customHeight="1">
      <c r="A11" s="57" t="s">
        <v>183</v>
      </c>
      <c r="B11" s="57">
        <v>1</v>
      </c>
      <c r="C11" s="35" t="s">
        <v>22</v>
      </c>
      <c r="D11" s="23" t="s">
        <v>185</v>
      </c>
      <c r="E11" s="57">
        <v>1</v>
      </c>
      <c r="F11" s="22" t="s">
        <v>94</v>
      </c>
      <c r="G11" s="17"/>
      <c r="H11" s="16"/>
    </row>
    <row r="12" spans="1:8" ht="33" customHeight="1">
      <c r="A12" s="57" t="s">
        <v>183</v>
      </c>
      <c r="B12" s="57">
        <v>2</v>
      </c>
      <c r="C12" s="35" t="s">
        <v>28</v>
      </c>
      <c r="D12" s="23" t="s">
        <v>185</v>
      </c>
      <c r="E12" s="57">
        <v>2</v>
      </c>
      <c r="F12" s="35" t="s">
        <v>95</v>
      </c>
      <c r="G12" s="18"/>
      <c r="H12" s="16"/>
    </row>
    <row r="13" spans="1:8" ht="33" customHeight="1">
      <c r="A13" s="57" t="s">
        <v>183</v>
      </c>
      <c r="B13" s="57">
        <v>3</v>
      </c>
      <c r="C13" s="35" t="s">
        <v>21</v>
      </c>
      <c r="D13" s="23" t="s">
        <v>185</v>
      </c>
      <c r="E13" s="57">
        <v>3</v>
      </c>
      <c r="F13" s="35" t="s">
        <v>96</v>
      </c>
      <c r="G13" s="18"/>
      <c r="H13" s="16"/>
    </row>
    <row r="14" spans="1:8" ht="33" customHeight="1">
      <c r="A14" s="57" t="s">
        <v>183</v>
      </c>
      <c r="B14" s="57">
        <v>4</v>
      </c>
      <c r="C14" s="35" t="s">
        <v>35</v>
      </c>
      <c r="D14" s="23" t="s">
        <v>185</v>
      </c>
      <c r="E14" s="57">
        <v>4</v>
      </c>
      <c r="F14" s="35" t="s">
        <v>97</v>
      </c>
      <c r="G14" s="18"/>
      <c r="H14" s="16"/>
    </row>
    <row r="15" spans="1:8" ht="33" customHeight="1">
      <c r="A15" s="57" t="s">
        <v>183</v>
      </c>
      <c r="B15" s="57">
        <v>5</v>
      </c>
      <c r="C15" s="35" t="s">
        <v>27</v>
      </c>
      <c r="D15" s="23" t="s">
        <v>185</v>
      </c>
      <c r="E15" s="57">
        <v>5</v>
      </c>
      <c r="F15" s="22" t="s">
        <v>99</v>
      </c>
      <c r="G15" s="16"/>
      <c r="H15" s="16"/>
    </row>
    <row r="16" spans="1:8" ht="33" customHeight="1">
      <c r="A16" s="57" t="s">
        <v>183</v>
      </c>
      <c r="B16" s="57">
        <v>6</v>
      </c>
      <c r="C16" s="35" t="s">
        <v>32</v>
      </c>
      <c r="D16" s="23" t="s">
        <v>185</v>
      </c>
      <c r="E16" s="57">
        <v>6</v>
      </c>
      <c r="F16" s="22" t="s">
        <v>153</v>
      </c>
      <c r="G16" s="16"/>
      <c r="H16" s="16"/>
    </row>
    <row r="17" spans="1:8" ht="33" customHeight="1">
      <c r="A17" s="57" t="s">
        <v>183</v>
      </c>
      <c r="B17" s="57">
        <v>7</v>
      </c>
      <c r="C17" s="19" t="s">
        <v>100</v>
      </c>
      <c r="D17" s="23" t="s">
        <v>185</v>
      </c>
      <c r="E17" s="57">
        <v>7</v>
      </c>
      <c r="F17" s="12"/>
      <c r="G17" s="16"/>
      <c r="H17" s="16"/>
    </row>
    <row r="18" spans="1:8" ht="33" customHeight="1">
      <c r="A18" s="57" t="s">
        <v>183</v>
      </c>
      <c r="B18" s="57">
        <v>8</v>
      </c>
      <c r="C18" s="22" t="s">
        <v>70</v>
      </c>
      <c r="D18" s="23" t="s">
        <v>185</v>
      </c>
      <c r="E18" s="57">
        <v>8</v>
      </c>
      <c r="F18" s="12"/>
      <c r="G18" s="16"/>
      <c r="H18" s="16"/>
    </row>
    <row r="20" spans="1:8">
      <c r="A20" s="98" t="s">
        <v>251</v>
      </c>
      <c r="B20" s="99"/>
      <c r="C20" s="99"/>
      <c r="D20" s="99"/>
      <c r="E20" s="99"/>
    </row>
  </sheetData>
  <mergeCells count="4">
    <mergeCell ref="A6:F6"/>
    <mergeCell ref="A7:F7"/>
    <mergeCell ref="A9:F9"/>
    <mergeCell ref="A8:F8"/>
  </mergeCells>
  <pageMargins left="0.25" right="0.25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0"/>
  <sheetViews>
    <sheetView showGridLines="0" topLeftCell="A15" workbookViewId="0">
      <selection activeCell="B28" sqref="B28"/>
    </sheetView>
  </sheetViews>
  <sheetFormatPr baseColWidth="10" defaultRowHeight="11.25"/>
  <cols>
    <col min="1" max="1" width="11.5703125" style="3" customWidth="1"/>
    <col min="2" max="2" width="6.85546875" style="4" customWidth="1"/>
    <col min="3" max="3" width="38.5703125" style="4" customWidth="1"/>
    <col min="4" max="4" width="11" style="4" customWidth="1"/>
    <col min="5" max="5" width="8.7109375" style="4" customWidth="1"/>
    <col min="6" max="6" width="38.5703125" style="2" customWidth="1"/>
    <col min="7" max="7" width="18.5703125" style="1" customWidth="1"/>
    <col min="8" max="16384" width="11.42578125" style="1"/>
  </cols>
  <sheetData>
    <row r="2" spans="1:8">
      <c r="A2" s="6"/>
      <c r="B2" s="8"/>
      <c r="C2" s="8"/>
      <c r="D2" s="8"/>
      <c r="E2" s="8"/>
      <c r="F2" s="8"/>
    </row>
    <row r="3" spans="1:8">
      <c r="A3" s="6"/>
      <c r="B3" s="8"/>
      <c r="C3" s="8"/>
      <c r="D3" s="8"/>
      <c r="E3" s="8"/>
      <c r="F3" s="8"/>
    </row>
    <row r="4" spans="1:8">
      <c r="A4" s="6"/>
      <c r="B4" s="8"/>
      <c r="C4" s="8"/>
      <c r="D4" s="8"/>
      <c r="E4" s="8"/>
      <c r="F4" s="8"/>
    </row>
    <row r="5" spans="1:8">
      <c r="A5" s="6"/>
      <c r="B5" s="8"/>
      <c r="C5" s="8"/>
      <c r="D5" s="8"/>
      <c r="E5" s="8"/>
      <c r="F5" s="8"/>
    </row>
    <row r="6" spans="1:8" ht="19.5" customHeight="1">
      <c r="A6" s="65" t="s">
        <v>247</v>
      </c>
      <c r="B6" s="66"/>
      <c r="C6" s="66"/>
      <c r="D6" s="66"/>
      <c r="E6" s="66"/>
      <c r="F6" s="67"/>
      <c r="G6" s="15"/>
      <c r="H6" s="16"/>
    </row>
    <row r="7" spans="1:8" ht="19.5" customHeight="1">
      <c r="A7" s="68" t="s">
        <v>68</v>
      </c>
      <c r="B7" s="68"/>
      <c r="C7" s="68"/>
      <c r="D7" s="68"/>
      <c r="E7" s="68"/>
      <c r="F7" s="68"/>
      <c r="G7" s="15"/>
      <c r="H7" s="16"/>
    </row>
    <row r="8" spans="1:8" ht="19.5" customHeight="1">
      <c r="A8" s="69" t="s">
        <v>232</v>
      </c>
      <c r="B8" s="70"/>
      <c r="C8" s="70"/>
      <c r="D8" s="70"/>
      <c r="E8" s="70"/>
      <c r="F8" s="71"/>
      <c r="G8" s="15"/>
      <c r="H8" s="16"/>
    </row>
    <row r="9" spans="1:8" ht="19.5" customHeight="1">
      <c r="A9" s="69" t="s">
        <v>235</v>
      </c>
      <c r="B9" s="70"/>
      <c r="C9" s="70"/>
      <c r="D9" s="70"/>
      <c r="E9" s="70"/>
      <c r="F9" s="71"/>
      <c r="G9" s="15"/>
      <c r="H9" s="16"/>
    </row>
    <row r="10" spans="1:8" ht="36" customHeight="1">
      <c r="A10" s="21" t="s">
        <v>86</v>
      </c>
      <c r="B10" s="7" t="s">
        <v>66</v>
      </c>
      <c r="C10" s="7" t="s">
        <v>64</v>
      </c>
      <c r="D10" s="21" t="s">
        <v>87</v>
      </c>
      <c r="E10" s="7" t="s">
        <v>66</v>
      </c>
      <c r="F10" s="5" t="s">
        <v>65</v>
      </c>
      <c r="G10" s="17"/>
      <c r="H10" s="16"/>
    </row>
    <row r="11" spans="1:8" ht="32.25" customHeight="1">
      <c r="A11" s="57" t="s">
        <v>183</v>
      </c>
      <c r="B11" s="57">
        <v>1</v>
      </c>
      <c r="C11" s="10" t="s">
        <v>51</v>
      </c>
      <c r="D11" s="23" t="s">
        <v>185</v>
      </c>
      <c r="E11" s="57">
        <v>1</v>
      </c>
      <c r="F11" s="19" t="s">
        <v>48</v>
      </c>
      <c r="G11" s="17"/>
      <c r="H11" s="16"/>
    </row>
    <row r="12" spans="1:8" ht="32.25" customHeight="1">
      <c r="A12" s="57" t="s">
        <v>183</v>
      </c>
      <c r="B12" s="57">
        <v>2</v>
      </c>
      <c r="C12" s="10" t="s">
        <v>38</v>
      </c>
      <c r="D12" s="23" t="s">
        <v>185</v>
      </c>
      <c r="E12" s="57">
        <v>2</v>
      </c>
      <c r="F12" s="19" t="s">
        <v>49</v>
      </c>
      <c r="G12" s="18"/>
      <c r="H12" s="16"/>
    </row>
    <row r="13" spans="1:8" ht="32.25" customHeight="1">
      <c r="A13" s="57" t="s">
        <v>183</v>
      </c>
      <c r="B13" s="57">
        <v>3</v>
      </c>
      <c r="C13" s="10" t="s">
        <v>52</v>
      </c>
      <c r="D13" s="23" t="s">
        <v>185</v>
      </c>
      <c r="E13" s="57">
        <v>3</v>
      </c>
      <c r="F13" s="19" t="s">
        <v>40</v>
      </c>
      <c r="G13" s="18"/>
      <c r="H13" s="16"/>
    </row>
    <row r="14" spans="1:8" ht="32.25" customHeight="1">
      <c r="A14" s="57" t="s">
        <v>183</v>
      </c>
      <c r="B14" s="57">
        <v>4</v>
      </c>
      <c r="C14" s="10" t="s">
        <v>44</v>
      </c>
      <c r="D14" s="23" t="s">
        <v>185</v>
      </c>
      <c r="E14" s="57">
        <v>4</v>
      </c>
      <c r="F14" s="19" t="s">
        <v>53</v>
      </c>
      <c r="G14" s="18"/>
      <c r="H14" s="16"/>
    </row>
    <row r="15" spans="1:8" ht="32.25" customHeight="1">
      <c r="A15" s="57" t="s">
        <v>183</v>
      </c>
      <c r="B15" s="57">
        <v>5</v>
      </c>
      <c r="C15" s="20" t="s">
        <v>42</v>
      </c>
      <c r="D15" s="23" t="s">
        <v>185</v>
      </c>
      <c r="E15" s="57">
        <v>5</v>
      </c>
      <c r="F15" s="19" t="s">
        <v>41</v>
      </c>
      <c r="G15" s="16"/>
      <c r="H15" s="16"/>
    </row>
    <row r="16" spans="1:8" ht="32.25" customHeight="1">
      <c r="A16" s="57" t="s">
        <v>183</v>
      </c>
      <c r="B16" s="57">
        <v>6</v>
      </c>
      <c r="C16" s="20" t="s">
        <v>39</v>
      </c>
      <c r="D16" s="23" t="s">
        <v>185</v>
      </c>
      <c r="E16" s="57">
        <v>6</v>
      </c>
      <c r="F16" s="19" t="s">
        <v>50</v>
      </c>
      <c r="G16" s="16"/>
      <c r="H16" s="16"/>
    </row>
    <row r="17" spans="1:8" ht="32.25" customHeight="1">
      <c r="A17" s="57" t="s">
        <v>183</v>
      </c>
      <c r="B17" s="57">
        <v>7</v>
      </c>
      <c r="C17" s="20" t="s">
        <v>88</v>
      </c>
      <c r="D17" s="23" t="s">
        <v>185</v>
      </c>
      <c r="E17" s="57">
        <v>7</v>
      </c>
      <c r="F17" s="19" t="s">
        <v>45</v>
      </c>
      <c r="G17" s="16"/>
      <c r="H17" s="16"/>
    </row>
    <row r="18" spans="1:8" ht="32.25" customHeight="1">
      <c r="A18" s="57" t="s">
        <v>183</v>
      </c>
      <c r="B18" s="57">
        <v>8</v>
      </c>
      <c r="C18" s="20" t="s">
        <v>46</v>
      </c>
      <c r="D18" s="23" t="s">
        <v>185</v>
      </c>
      <c r="E18" s="57">
        <v>8</v>
      </c>
      <c r="F18" s="19" t="s">
        <v>47</v>
      </c>
      <c r="G18" s="16"/>
      <c r="H18" s="16"/>
    </row>
    <row r="20" spans="1:8">
      <c r="A20" s="98" t="s">
        <v>251</v>
      </c>
      <c r="B20" s="99"/>
      <c r="C20" s="99"/>
      <c r="D20" s="99"/>
      <c r="E20" s="99"/>
    </row>
  </sheetData>
  <mergeCells count="4">
    <mergeCell ref="A6:F6"/>
    <mergeCell ref="A7:F7"/>
    <mergeCell ref="A9:F9"/>
    <mergeCell ref="A8:F8"/>
  </mergeCells>
  <pageMargins left="0.25" right="0.25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0"/>
  <sheetViews>
    <sheetView showGridLines="0" topLeftCell="A13" workbookViewId="0">
      <selection activeCell="C24" sqref="C24"/>
    </sheetView>
  </sheetViews>
  <sheetFormatPr baseColWidth="10" defaultRowHeight="11.25"/>
  <cols>
    <col min="1" max="1" width="12.42578125" style="3" customWidth="1"/>
    <col min="2" max="2" width="7.42578125" style="4" customWidth="1"/>
    <col min="3" max="3" width="38.28515625" style="4" customWidth="1"/>
    <col min="4" max="4" width="12.42578125" style="4" customWidth="1"/>
    <col min="5" max="5" width="7.42578125" style="4" customWidth="1"/>
    <col min="6" max="6" width="38.28515625" style="2" customWidth="1"/>
    <col min="7" max="7" width="18.5703125" style="1" customWidth="1"/>
    <col min="8" max="16384" width="11.42578125" style="1"/>
  </cols>
  <sheetData>
    <row r="2" spans="1:8">
      <c r="A2" s="6"/>
      <c r="B2" s="8"/>
      <c r="C2" s="8"/>
      <c r="D2" s="8"/>
      <c r="E2" s="8"/>
      <c r="F2" s="8"/>
    </row>
    <row r="3" spans="1:8">
      <c r="A3" s="6"/>
      <c r="B3" s="8"/>
      <c r="C3" s="8"/>
      <c r="D3" s="8"/>
      <c r="E3" s="8"/>
      <c r="F3" s="8"/>
    </row>
    <row r="4" spans="1:8">
      <c r="A4" s="6"/>
      <c r="B4" s="8"/>
      <c r="C4" s="8"/>
      <c r="D4" s="8"/>
      <c r="E4" s="8"/>
      <c r="F4" s="8"/>
    </row>
    <row r="5" spans="1:8">
      <c r="A5" s="6"/>
      <c r="B5" s="8"/>
      <c r="C5" s="8"/>
      <c r="D5" s="8"/>
      <c r="E5" s="8"/>
      <c r="F5" s="8"/>
    </row>
    <row r="6" spans="1:8" ht="19.5" customHeight="1">
      <c r="A6" s="65" t="s">
        <v>247</v>
      </c>
      <c r="B6" s="66"/>
      <c r="C6" s="66"/>
      <c r="D6" s="66"/>
      <c r="E6" s="66"/>
      <c r="F6" s="67"/>
      <c r="G6" s="15"/>
      <c r="H6" s="16"/>
    </row>
    <row r="7" spans="1:8" ht="19.5" customHeight="1">
      <c r="A7" s="68" t="s">
        <v>67</v>
      </c>
      <c r="B7" s="68"/>
      <c r="C7" s="68"/>
      <c r="D7" s="68"/>
      <c r="E7" s="68"/>
      <c r="F7" s="68"/>
      <c r="G7" s="15"/>
      <c r="H7" s="16"/>
    </row>
    <row r="8" spans="1:8" ht="19.5" customHeight="1">
      <c r="A8" s="69" t="s">
        <v>232</v>
      </c>
      <c r="B8" s="70"/>
      <c r="C8" s="70"/>
      <c r="D8" s="70"/>
      <c r="E8" s="70"/>
      <c r="F8" s="71"/>
      <c r="G8" s="15"/>
      <c r="H8" s="16"/>
    </row>
    <row r="9" spans="1:8" ht="19.5" customHeight="1">
      <c r="A9" s="69" t="s">
        <v>236</v>
      </c>
      <c r="B9" s="70"/>
      <c r="C9" s="70"/>
      <c r="D9" s="70"/>
      <c r="E9" s="70"/>
      <c r="F9" s="71"/>
      <c r="G9" s="15"/>
      <c r="H9" s="16"/>
    </row>
    <row r="10" spans="1:8" ht="32.25" customHeight="1">
      <c r="A10" s="21" t="s">
        <v>86</v>
      </c>
      <c r="B10" s="7" t="s">
        <v>66</v>
      </c>
      <c r="C10" s="7" t="s">
        <v>64</v>
      </c>
      <c r="D10" s="21" t="s">
        <v>87</v>
      </c>
      <c r="E10" s="7" t="s">
        <v>66</v>
      </c>
      <c r="F10" s="5" t="s">
        <v>65</v>
      </c>
      <c r="G10" s="17"/>
      <c r="H10" s="16"/>
    </row>
    <row r="11" spans="1:8" ht="28.5" customHeight="1">
      <c r="A11" s="57" t="s">
        <v>183</v>
      </c>
      <c r="B11" s="57">
        <v>1</v>
      </c>
      <c r="C11" s="22" t="s">
        <v>43</v>
      </c>
      <c r="D11" s="23" t="s">
        <v>185</v>
      </c>
      <c r="E11" s="57">
        <v>1</v>
      </c>
      <c r="F11" s="22" t="s">
        <v>62</v>
      </c>
      <c r="G11" s="17"/>
      <c r="H11" s="16"/>
    </row>
    <row r="12" spans="1:8" ht="28.5" customHeight="1">
      <c r="A12" s="57" t="s">
        <v>183</v>
      </c>
      <c r="B12" s="57">
        <v>2</v>
      </c>
      <c r="C12" s="22" t="s">
        <v>131</v>
      </c>
      <c r="D12" s="23" t="s">
        <v>185</v>
      </c>
      <c r="E12" s="57">
        <v>2</v>
      </c>
      <c r="F12" s="22" t="s">
        <v>57</v>
      </c>
      <c r="G12" s="18"/>
      <c r="H12" s="16"/>
    </row>
    <row r="13" spans="1:8" ht="28.5" customHeight="1">
      <c r="A13" s="57" t="s">
        <v>183</v>
      </c>
      <c r="B13" s="57">
        <v>3</v>
      </c>
      <c r="C13" s="19" t="s">
        <v>222</v>
      </c>
      <c r="D13" s="23" t="s">
        <v>185</v>
      </c>
      <c r="E13" s="57">
        <v>3</v>
      </c>
      <c r="F13" s="25" t="s">
        <v>84</v>
      </c>
      <c r="G13" s="18"/>
      <c r="H13" s="16"/>
    </row>
    <row r="14" spans="1:8" ht="28.5" customHeight="1">
      <c r="A14" s="57" t="s">
        <v>183</v>
      </c>
      <c r="B14" s="57">
        <v>4</v>
      </c>
      <c r="C14" s="22" t="s">
        <v>83</v>
      </c>
      <c r="D14" s="23" t="s">
        <v>185</v>
      </c>
      <c r="E14" s="57">
        <v>4</v>
      </c>
      <c r="F14" s="25" t="s">
        <v>217</v>
      </c>
      <c r="G14" s="18"/>
      <c r="H14" s="16"/>
    </row>
    <row r="15" spans="1:8" ht="28.5" customHeight="1">
      <c r="A15" s="57" t="s">
        <v>183</v>
      </c>
      <c r="B15" s="57">
        <v>5</v>
      </c>
      <c r="C15" s="22" t="s">
        <v>61</v>
      </c>
      <c r="D15" s="23" t="s">
        <v>185</v>
      </c>
      <c r="E15" s="57">
        <v>5</v>
      </c>
      <c r="F15" s="22" t="s">
        <v>63</v>
      </c>
      <c r="G15" s="16"/>
      <c r="H15" s="16"/>
    </row>
    <row r="16" spans="1:8" ht="28.5" customHeight="1">
      <c r="A16" s="57" t="s">
        <v>183</v>
      </c>
      <c r="B16" s="57">
        <v>6</v>
      </c>
      <c r="C16" s="22" t="s">
        <v>60</v>
      </c>
      <c r="D16" s="23" t="s">
        <v>185</v>
      </c>
      <c r="E16" s="57">
        <v>6</v>
      </c>
      <c r="F16" s="22" t="s">
        <v>103</v>
      </c>
      <c r="G16" s="16"/>
      <c r="H16" s="16"/>
    </row>
    <row r="17" spans="1:8" ht="28.5" customHeight="1">
      <c r="A17" s="57" t="s">
        <v>183</v>
      </c>
      <c r="B17" s="57">
        <v>7</v>
      </c>
      <c r="C17" s="11" t="s">
        <v>54</v>
      </c>
      <c r="D17" s="23" t="s">
        <v>185</v>
      </c>
      <c r="E17" s="57">
        <v>7</v>
      </c>
      <c r="F17" s="22" t="s">
        <v>56</v>
      </c>
      <c r="G17" s="16"/>
      <c r="H17" s="16"/>
    </row>
    <row r="18" spans="1:8" ht="28.5" customHeight="1">
      <c r="A18" s="57" t="s">
        <v>183</v>
      </c>
      <c r="B18" s="57">
        <v>8</v>
      </c>
      <c r="C18" s="22" t="s">
        <v>55</v>
      </c>
      <c r="D18" s="23" t="s">
        <v>185</v>
      </c>
      <c r="E18" s="57">
        <v>8</v>
      </c>
      <c r="F18" s="22" t="s">
        <v>58</v>
      </c>
      <c r="G18" s="16"/>
      <c r="H18" s="16"/>
    </row>
    <row r="20" spans="1:8">
      <c r="A20" s="98" t="s">
        <v>251</v>
      </c>
      <c r="B20" s="99"/>
      <c r="C20" s="99"/>
      <c r="D20" s="99"/>
      <c r="E20" s="99"/>
    </row>
  </sheetData>
  <mergeCells count="4">
    <mergeCell ref="A6:F6"/>
    <mergeCell ref="A7:F7"/>
    <mergeCell ref="A9:F9"/>
    <mergeCell ref="A8:F8"/>
  </mergeCells>
  <pageMargins left="0.25" right="0.25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7:H21"/>
  <sheetViews>
    <sheetView showGridLines="0" topLeftCell="A16" workbookViewId="0">
      <selection activeCell="C29" sqref="C29"/>
    </sheetView>
  </sheetViews>
  <sheetFormatPr baseColWidth="10" defaultRowHeight="11.25"/>
  <cols>
    <col min="1" max="1" width="10.28515625" style="3" customWidth="1"/>
    <col min="2" max="2" width="6" style="4" customWidth="1"/>
    <col min="3" max="3" width="37" style="4" customWidth="1"/>
    <col min="4" max="4" width="10.5703125" style="4" customWidth="1"/>
    <col min="5" max="5" width="6.5703125" style="4" customWidth="1"/>
    <col min="6" max="6" width="37" style="2" customWidth="1"/>
    <col min="7" max="7" width="18.5703125" style="1" customWidth="1"/>
    <col min="8" max="16384" width="11.42578125" style="1"/>
  </cols>
  <sheetData>
    <row r="7" spans="1:8" ht="19.5" customHeight="1">
      <c r="A7" s="65" t="s">
        <v>82</v>
      </c>
      <c r="B7" s="66"/>
      <c r="C7" s="66"/>
      <c r="D7" s="66"/>
      <c r="E7" s="66"/>
      <c r="F7" s="67"/>
      <c r="G7" s="16"/>
    </row>
    <row r="8" spans="1:8" ht="19.5" customHeight="1">
      <c r="A8" s="65" t="s">
        <v>247</v>
      </c>
      <c r="B8" s="66"/>
      <c r="C8" s="66"/>
      <c r="D8" s="66"/>
      <c r="E8" s="66"/>
      <c r="F8" s="67"/>
      <c r="G8" s="16"/>
    </row>
    <row r="9" spans="1:8" ht="19.5" customHeight="1">
      <c r="A9" s="69" t="s">
        <v>232</v>
      </c>
      <c r="B9" s="70"/>
      <c r="C9" s="70"/>
      <c r="D9" s="70"/>
      <c r="E9" s="70"/>
      <c r="F9" s="71"/>
      <c r="G9" s="15"/>
      <c r="H9" s="16"/>
    </row>
    <row r="10" spans="1:8" ht="19.5" customHeight="1">
      <c r="A10" s="69" t="s">
        <v>237</v>
      </c>
      <c r="B10" s="70"/>
      <c r="C10" s="70"/>
      <c r="D10" s="70"/>
      <c r="E10" s="70"/>
      <c r="F10" s="71"/>
      <c r="G10" s="16"/>
    </row>
    <row r="11" spans="1:8" ht="29.25" customHeight="1">
      <c r="A11" s="14" t="s">
        <v>86</v>
      </c>
      <c r="B11" s="14" t="s">
        <v>66</v>
      </c>
      <c r="C11" s="14" t="s">
        <v>64</v>
      </c>
      <c r="D11" s="14" t="s">
        <v>87</v>
      </c>
      <c r="E11" s="14" t="s">
        <v>66</v>
      </c>
      <c r="F11" s="13" t="s">
        <v>65</v>
      </c>
    </row>
    <row r="12" spans="1:8" ht="35.25" customHeight="1">
      <c r="A12" s="36" t="s">
        <v>183</v>
      </c>
      <c r="B12" s="24">
        <v>1</v>
      </c>
      <c r="C12" s="22" t="s">
        <v>59</v>
      </c>
      <c r="D12" s="23" t="s">
        <v>185</v>
      </c>
      <c r="E12" s="24">
        <v>1</v>
      </c>
      <c r="F12" s="22" t="s">
        <v>10</v>
      </c>
    </row>
    <row r="13" spans="1:8" ht="35.25" customHeight="1">
      <c r="A13" s="36" t="s">
        <v>183</v>
      </c>
      <c r="B13" s="24">
        <v>2</v>
      </c>
      <c r="C13" s="22" t="s">
        <v>101</v>
      </c>
      <c r="D13" s="23" t="s">
        <v>185</v>
      </c>
      <c r="E13" s="24">
        <v>2</v>
      </c>
      <c r="F13" s="22" t="s">
        <v>8</v>
      </c>
    </row>
    <row r="14" spans="1:8" ht="35.25" customHeight="1">
      <c r="A14" s="36" t="s">
        <v>183</v>
      </c>
      <c r="B14" s="24">
        <v>3</v>
      </c>
      <c r="C14" s="11" t="s">
        <v>102</v>
      </c>
      <c r="D14" s="23" t="s">
        <v>185</v>
      </c>
      <c r="E14" s="24">
        <v>3</v>
      </c>
      <c r="F14" s="22" t="s">
        <v>91</v>
      </c>
    </row>
    <row r="15" spans="1:8" ht="35.25" customHeight="1">
      <c r="A15" s="36" t="s">
        <v>183</v>
      </c>
      <c r="B15" s="24">
        <v>4</v>
      </c>
      <c r="C15" s="22" t="s">
        <v>104</v>
      </c>
      <c r="D15" s="23" t="s">
        <v>185</v>
      </c>
      <c r="E15" s="9">
        <v>4</v>
      </c>
      <c r="F15" s="22" t="s">
        <v>218</v>
      </c>
    </row>
    <row r="16" spans="1:8" ht="35.25" customHeight="1">
      <c r="A16" s="36" t="s">
        <v>183</v>
      </c>
      <c r="B16" s="24">
        <v>5</v>
      </c>
      <c r="C16" s="22" t="s">
        <v>9</v>
      </c>
      <c r="D16" s="23" t="s">
        <v>185</v>
      </c>
      <c r="E16" s="24">
        <v>5</v>
      </c>
      <c r="F16" s="22" t="s">
        <v>11</v>
      </c>
    </row>
    <row r="17" spans="1:6" ht="35.25" customHeight="1">
      <c r="A17" s="36" t="s">
        <v>183</v>
      </c>
      <c r="B17" s="24">
        <v>6</v>
      </c>
      <c r="C17" s="22" t="s">
        <v>4</v>
      </c>
      <c r="D17" s="23" t="s">
        <v>185</v>
      </c>
      <c r="E17" s="24">
        <v>6</v>
      </c>
      <c r="F17" s="22" t="s">
        <v>6</v>
      </c>
    </row>
    <row r="18" spans="1:6" ht="35.25" customHeight="1">
      <c r="A18" s="36" t="s">
        <v>183</v>
      </c>
      <c r="B18" s="24">
        <v>7</v>
      </c>
      <c r="C18" s="22" t="s">
        <v>5</v>
      </c>
      <c r="D18" s="23" t="s">
        <v>185</v>
      </c>
      <c r="E18" s="24">
        <v>7</v>
      </c>
      <c r="F18" s="22" t="s">
        <v>178</v>
      </c>
    </row>
    <row r="19" spans="1:6" ht="35.25" customHeight="1">
      <c r="A19" s="36" t="s">
        <v>183</v>
      </c>
      <c r="B19" s="24">
        <v>8</v>
      </c>
      <c r="C19" s="22" t="s">
        <v>7</v>
      </c>
      <c r="D19" s="23" t="s">
        <v>185</v>
      </c>
      <c r="E19" s="24">
        <v>8</v>
      </c>
      <c r="F19" s="22" t="s">
        <v>179</v>
      </c>
    </row>
    <row r="21" spans="1:6">
      <c r="A21" s="98" t="s">
        <v>251</v>
      </c>
      <c r="B21" s="99"/>
      <c r="C21" s="99"/>
      <c r="D21" s="99"/>
      <c r="E21" s="99"/>
    </row>
  </sheetData>
  <mergeCells count="4">
    <mergeCell ref="A7:F7"/>
    <mergeCell ref="A8:F8"/>
    <mergeCell ref="A10:F10"/>
    <mergeCell ref="A9:F9"/>
  </mergeCells>
  <pageMargins left="0.25" right="0.25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7:H21"/>
  <sheetViews>
    <sheetView showGridLines="0" topLeftCell="A15" workbookViewId="0">
      <selection activeCell="C31" sqref="C31"/>
    </sheetView>
  </sheetViews>
  <sheetFormatPr baseColWidth="10" defaultRowHeight="11.25"/>
  <cols>
    <col min="1" max="1" width="13" style="3" customWidth="1"/>
    <col min="2" max="2" width="6.85546875" style="4" customWidth="1"/>
    <col min="3" max="3" width="40.5703125" style="4" customWidth="1"/>
    <col min="4" max="4" width="13" style="4" customWidth="1"/>
    <col min="5" max="5" width="6.85546875" style="4" customWidth="1"/>
    <col min="6" max="6" width="40.5703125" style="2" customWidth="1"/>
    <col min="7" max="7" width="18.5703125" style="1" customWidth="1"/>
    <col min="8" max="16384" width="11.42578125" style="1"/>
  </cols>
  <sheetData>
    <row r="7" spans="1:8" ht="19.5" customHeight="1">
      <c r="A7" s="65" t="s">
        <v>247</v>
      </c>
      <c r="B7" s="66"/>
      <c r="C7" s="66"/>
      <c r="D7" s="66"/>
      <c r="E7" s="66"/>
      <c r="F7" s="67"/>
      <c r="G7" s="16"/>
    </row>
    <row r="8" spans="1:8" ht="19.5" customHeight="1">
      <c r="A8" s="68" t="s">
        <v>223</v>
      </c>
      <c r="B8" s="68"/>
      <c r="C8" s="68"/>
      <c r="D8" s="68"/>
      <c r="E8" s="68"/>
      <c r="F8" s="68"/>
      <c r="G8" s="16"/>
    </row>
    <row r="9" spans="1:8" ht="19.5" customHeight="1">
      <c r="A9" s="69" t="s">
        <v>232</v>
      </c>
      <c r="B9" s="70"/>
      <c r="C9" s="70"/>
      <c r="D9" s="70"/>
      <c r="E9" s="70"/>
      <c r="F9" s="71"/>
      <c r="G9" s="15"/>
      <c r="H9" s="16"/>
    </row>
    <row r="10" spans="1:8" ht="19.5" customHeight="1">
      <c r="A10" s="69" t="s">
        <v>238</v>
      </c>
      <c r="B10" s="70"/>
      <c r="C10" s="70"/>
      <c r="D10" s="70"/>
      <c r="E10" s="70"/>
      <c r="F10" s="71"/>
      <c r="G10" s="16"/>
    </row>
    <row r="11" spans="1:8" ht="37.5" customHeight="1">
      <c r="A11" s="14" t="s">
        <v>86</v>
      </c>
      <c r="B11" s="14" t="s">
        <v>66</v>
      </c>
      <c r="C11" s="14" t="s">
        <v>64</v>
      </c>
      <c r="D11" s="14" t="s">
        <v>87</v>
      </c>
      <c r="E11" s="14" t="s">
        <v>66</v>
      </c>
      <c r="F11" s="13" t="s">
        <v>65</v>
      </c>
    </row>
    <row r="12" spans="1:8" ht="27.75" customHeight="1">
      <c r="A12" s="36" t="s">
        <v>183</v>
      </c>
      <c r="B12" s="56">
        <v>1</v>
      </c>
      <c r="C12" s="22" t="s">
        <v>13</v>
      </c>
      <c r="D12" s="23" t="s">
        <v>185</v>
      </c>
      <c r="E12" s="56">
        <v>1</v>
      </c>
      <c r="F12" s="22" t="s">
        <v>12</v>
      </c>
    </row>
    <row r="13" spans="1:8" ht="27.75" customHeight="1">
      <c r="A13" s="36" t="s">
        <v>183</v>
      </c>
      <c r="B13" s="56">
        <v>2</v>
      </c>
      <c r="C13" s="22" t="s">
        <v>17</v>
      </c>
      <c r="D13" s="23" t="s">
        <v>185</v>
      </c>
      <c r="E13" s="47">
        <v>2</v>
      </c>
      <c r="F13" s="22" t="s">
        <v>221</v>
      </c>
    </row>
    <row r="14" spans="1:8" ht="27.75" customHeight="1">
      <c r="A14" s="36" t="s">
        <v>183</v>
      </c>
      <c r="B14" s="56">
        <v>3</v>
      </c>
      <c r="C14" s="22" t="s">
        <v>16</v>
      </c>
      <c r="D14" s="23" t="s">
        <v>185</v>
      </c>
      <c r="E14" s="47">
        <v>3</v>
      </c>
      <c r="F14" s="22" t="s">
        <v>0</v>
      </c>
    </row>
    <row r="15" spans="1:8" ht="27.75" customHeight="1">
      <c r="A15" s="36" t="s">
        <v>183</v>
      </c>
      <c r="B15" s="56">
        <v>4</v>
      </c>
      <c r="C15" s="22" t="s">
        <v>15</v>
      </c>
      <c r="D15" s="23" t="s">
        <v>185</v>
      </c>
      <c r="E15" s="47">
        <v>4</v>
      </c>
      <c r="F15" s="22" t="s">
        <v>2</v>
      </c>
    </row>
    <row r="16" spans="1:8" ht="27.75" customHeight="1">
      <c r="A16" s="36" t="s">
        <v>183</v>
      </c>
      <c r="B16" s="56">
        <v>5</v>
      </c>
      <c r="C16" s="22" t="s">
        <v>14</v>
      </c>
      <c r="D16" s="23" t="s">
        <v>185</v>
      </c>
      <c r="E16" s="47">
        <v>5</v>
      </c>
      <c r="F16" s="22" t="s">
        <v>1</v>
      </c>
    </row>
    <row r="17" spans="1:6" ht="27.75" customHeight="1">
      <c r="A17" s="36" t="s">
        <v>183</v>
      </c>
      <c r="B17" s="56">
        <v>6</v>
      </c>
      <c r="C17" s="22" t="s">
        <v>219</v>
      </c>
      <c r="D17" s="23" t="s">
        <v>185</v>
      </c>
      <c r="E17" s="47">
        <v>6</v>
      </c>
      <c r="F17" s="22" t="s">
        <v>3</v>
      </c>
    </row>
    <row r="18" spans="1:6" ht="27.75" customHeight="1">
      <c r="A18" s="36" t="s">
        <v>183</v>
      </c>
      <c r="B18" s="56">
        <v>7</v>
      </c>
      <c r="C18" s="22" t="s">
        <v>18</v>
      </c>
      <c r="D18" s="23" t="s">
        <v>185</v>
      </c>
      <c r="E18" s="47">
        <v>7</v>
      </c>
      <c r="F18" s="22" t="s">
        <v>89</v>
      </c>
    </row>
    <row r="19" spans="1:6" ht="27.75" customHeight="1">
      <c r="A19" s="36" t="s">
        <v>183</v>
      </c>
      <c r="B19" s="56">
        <v>8</v>
      </c>
      <c r="C19" s="22" t="s">
        <v>220</v>
      </c>
      <c r="D19" s="23" t="s">
        <v>185</v>
      </c>
      <c r="E19" s="47">
        <v>8</v>
      </c>
      <c r="F19" s="22" t="s">
        <v>90</v>
      </c>
    </row>
    <row r="21" spans="1:6">
      <c r="A21" s="98" t="s">
        <v>251</v>
      </c>
      <c r="B21" s="99"/>
      <c r="C21" s="99"/>
      <c r="D21" s="99"/>
      <c r="E21" s="99"/>
    </row>
  </sheetData>
  <mergeCells count="4">
    <mergeCell ref="A7:F7"/>
    <mergeCell ref="A8:F8"/>
    <mergeCell ref="A10:F10"/>
    <mergeCell ref="A9:F9"/>
  </mergeCells>
  <pageMargins left="0.25" right="0.25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H27"/>
  <sheetViews>
    <sheetView showGridLines="0" topLeftCell="A21" workbookViewId="0">
      <selection activeCell="C38" sqref="C38"/>
    </sheetView>
  </sheetViews>
  <sheetFormatPr baseColWidth="10" defaultRowHeight="11.25"/>
  <cols>
    <col min="1" max="1" width="12" style="3" customWidth="1"/>
    <col min="2" max="2" width="7.140625" style="4" customWidth="1"/>
    <col min="3" max="3" width="40.7109375" style="4" customWidth="1"/>
    <col min="4" max="4" width="12" style="4" customWidth="1"/>
    <col min="5" max="5" width="7.140625" style="4" customWidth="1"/>
    <col min="6" max="6" width="40.7109375" style="2" customWidth="1"/>
    <col min="7" max="7" width="18.5703125" style="1" customWidth="1"/>
    <col min="8" max="16384" width="11.42578125" style="1"/>
  </cols>
  <sheetData>
    <row r="2" spans="1:8">
      <c r="A2" s="6"/>
      <c r="B2" s="8"/>
      <c r="C2" s="8"/>
      <c r="D2" s="8"/>
      <c r="E2" s="8"/>
      <c r="F2" s="8"/>
    </row>
    <row r="3" spans="1:8">
      <c r="A3" s="6"/>
      <c r="B3" s="8"/>
      <c r="C3" s="8"/>
      <c r="D3" s="8"/>
      <c r="E3" s="8"/>
      <c r="F3" s="8"/>
    </row>
    <row r="4" spans="1:8">
      <c r="A4" s="6"/>
      <c r="B4" s="8"/>
      <c r="C4" s="8"/>
      <c r="D4" s="8"/>
      <c r="E4" s="8"/>
      <c r="F4" s="8"/>
    </row>
    <row r="5" spans="1:8">
      <c r="A5" s="6"/>
      <c r="B5" s="8"/>
      <c r="C5" s="8"/>
      <c r="D5" s="8"/>
      <c r="E5" s="8"/>
      <c r="F5" s="8"/>
    </row>
    <row r="6" spans="1:8" ht="19.5" customHeight="1">
      <c r="A6" s="65" t="s">
        <v>247</v>
      </c>
      <c r="B6" s="66"/>
      <c r="C6" s="66"/>
      <c r="D6" s="66"/>
      <c r="E6" s="66"/>
      <c r="F6" s="67"/>
      <c r="G6" s="15"/>
    </row>
    <row r="7" spans="1:8" ht="19.5" customHeight="1">
      <c r="A7" s="68" t="s">
        <v>243</v>
      </c>
      <c r="B7" s="68"/>
      <c r="C7" s="68"/>
      <c r="D7" s="68"/>
      <c r="E7" s="68"/>
      <c r="F7" s="68"/>
      <c r="G7" s="15"/>
    </row>
    <row r="8" spans="1:8" ht="19.5" customHeight="1">
      <c r="A8" s="69" t="s">
        <v>232</v>
      </c>
      <c r="B8" s="70"/>
      <c r="C8" s="70"/>
      <c r="D8" s="70"/>
      <c r="E8" s="70"/>
      <c r="F8" s="71"/>
      <c r="G8" s="15"/>
      <c r="H8" s="16"/>
    </row>
    <row r="9" spans="1:8" ht="19.5" customHeight="1">
      <c r="A9" s="69" t="s">
        <v>239</v>
      </c>
      <c r="B9" s="70"/>
      <c r="C9" s="70"/>
      <c r="D9" s="70"/>
      <c r="E9" s="70"/>
      <c r="F9" s="71"/>
      <c r="G9" s="15"/>
    </row>
    <row r="10" spans="1:8" ht="43.5" customHeight="1">
      <c r="A10" s="21" t="s">
        <v>86</v>
      </c>
      <c r="B10" s="7" t="s">
        <v>66</v>
      </c>
      <c r="C10" s="7" t="s">
        <v>64</v>
      </c>
      <c r="D10" s="21" t="s">
        <v>87</v>
      </c>
      <c r="E10" s="7" t="s">
        <v>66</v>
      </c>
      <c r="F10" s="5" t="s">
        <v>65</v>
      </c>
      <c r="G10" s="17"/>
    </row>
    <row r="11" spans="1:8" ht="34.5" customHeight="1">
      <c r="A11" s="57" t="s">
        <v>183</v>
      </c>
      <c r="B11" s="57">
        <v>1</v>
      </c>
      <c r="C11" s="22" t="s">
        <v>71</v>
      </c>
      <c r="D11" s="23" t="s">
        <v>185</v>
      </c>
      <c r="E11" s="57">
        <v>1</v>
      </c>
      <c r="F11" s="22" t="s">
        <v>80</v>
      </c>
      <c r="G11" s="17"/>
    </row>
    <row r="12" spans="1:8" ht="34.5" customHeight="1">
      <c r="A12" s="57" t="s">
        <v>183</v>
      </c>
      <c r="B12" s="57">
        <v>2</v>
      </c>
      <c r="C12" s="22" t="s">
        <v>106</v>
      </c>
      <c r="D12" s="23" t="s">
        <v>185</v>
      </c>
      <c r="E12" s="57">
        <v>2</v>
      </c>
      <c r="F12" s="22" t="s">
        <v>76</v>
      </c>
      <c r="G12" s="18"/>
    </row>
    <row r="13" spans="1:8" ht="34.5" customHeight="1">
      <c r="A13" s="57" t="s">
        <v>183</v>
      </c>
      <c r="B13" s="57">
        <v>3</v>
      </c>
      <c r="C13" s="22" t="s">
        <v>108</v>
      </c>
      <c r="D13" s="23" t="s">
        <v>185</v>
      </c>
      <c r="E13" s="57">
        <v>3</v>
      </c>
      <c r="F13" s="22" t="s">
        <v>74</v>
      </c>
      <c r="G13" s="18"/>
    </row>
    <row r="14" spans="1:8" ht="34.5" customHeight="1">
      <c r="A14" s="57" t="s">
        <v>183</v>
      </c>
      <c r="B14" s="57">
        <v>4</v>
      </c>
      <c r="C14" s="22" t="s">
        <v>107</v>
      </c>
      <c r="D14" s="23" t="s">
        <v>185</v>
      </c>
      <c r="E14" s="57">
        <v>4</v>
      </c>
      <c r="F14" s="22" t="s">
        <v>132</v>
      </c>
      <c r="G14" s="18"/>
    </row>
    <row r="15" spans="1:8" ht="34.5" customHeight="1">
      <c r="A15" s="57" t="s">
        <v>183</v>
      </c>
      <c r="B15" s="57">
        <v>5</v>
      </c>
      <c r="C15" s="22" t="s">
        <v>72</v>
      </c>
      <c r="D15" s="23" t="s">
        <v>185</v>
      </c>
      <c r="E15" s="57">
        <v>5</v>
      </c>
      <c r="F15" s="22" t="s">
        <v>75</v>
      </c>
      <c r="G15" s="16"/>
    </row>
    <row r="16" spans="1:8" ht="34.5" customHeight="1">
      <c r="A16" s="57" t="s">
        <v>183</v>
      </c>
      <c r="B16" s="57">
        <v>6</v>
      </c>
      <c r="C16" s="22" t="s">
        <v>109</v>
      </c>
      <c r="D16" s="23" t="s">
        <v>185</v>
      </c>
      <c r="E16" s="57">
        <v>6</v>
      </c>
      <c r="F16" s="22" t="s">
        <v>73</v>
      </c>
      <c r="G16" s="16"/>
    </row>
    <row r="17" spans="1:7" ht="34.5" customHeight="1">
      <c r="A17" s="57" t="s">
        <v>183</v>
      </c>
      <c r="B17" s="57">
        <v>7</v>
      </c>
      <c r="C17" s="22" t="s">
        <v>81</v>
      </c>
      <c r="D17" s="23" t="s">
        <v>185</v>
      </c>
      <c r="E17" s="57">
        <v>7</v>
      </c>
      <c r="F17" s="22" t="s">
        <v>77</v>
      </c>
      <c r="G17" s="16"/>
    </row>
    <row r="18" spans="1:7" ht="34.5" customHeight="1">
      <c r="A18" s="57" t="s">
        <v>183</v>
      </c>
      <c r="B18" s="57">
        <v>8</v>
      </c>
      <c r="C18" s="22" t="s">
        <v>105</v>
      </c>
      <c r="D18" s="23" t="s">
        <v>185</v>
      </c>
      <c r="E18" s="57">
        <v>8</v>
      </c>
      <c r="F18" s="22" t="s">
        <v>78</v>
      </c>
      <c r="G18" s="16"/>
    </row>
    <row r="19" spans="1:7" ht="27" customHeight="1">
      <c r="A19" s="73" t="s">
        <v>85</v>
      </c>
      <c r="B19" s="62" t="s">
        <v>204</v>
      </c>
      <c r="C19" s="63"/>
      <c r="D19" s="64" t="s">
        <v>201</v>
      </c>
      <c r="E19" s="64"/>
      <c r="F19" s="64"/>
    </row>
    <row r="20" spans="1:7" ht="26.25" customHeight="1">
      <c r="A20" s="74"/>
      <c r="B20" s="62" t="s">
        <v>203</v>
      </c>
      <c r="C20" s="63"/>
      <c r="D20" s="64" t="s">
        <v>207</v>
      </c>
      <c r="E20" s="64"/>
      <c r="F20" s="64"/>
    </row>
    <row r="21" spans="1:7" ht="28.5" customHeight="1">
      <c r="A21" s="74"/>
      <c r="B21" s="62" t="s">
        <v>205</v>
      </c>
      <c r="C21" s="63"/>
      <c r="D21" s="64" t="s">
        <v>202</v>
      </c>
      <c r="E21" s="64"/>
      <c r="F21" s="64"/>
    </row>
    <row r="22" spans="1:7" ht="28.5" customHeight="1">
      <c r="A22" s="74"/>
      <c r="B22" s="62" t="s">
        <v>206</v>
      </c>
      <c r="C22" s="63"/>
      <c r="D22" s="64" t="s">
        <v>208</v>
      </c>
      <c r="E22" s="64"/>
      <c r="F22" s="64"/>
    </row>
    <row r="23" spans="1:7">
      <c r="A23" s="75"/>
      <c r="B23" s="62" t="s">
        <v>246</v>
      </c>
      <c r="C23" s="72"/>
      <c r="D23" s="72"/>
      <c r="E23" s="72"/>
      <c r="F23" s="63"/>
    </row>
    <row r="24" spans="1:7" ht="28.5" customHeight="1">
      <c r="A24" s="58" t="s">
        <v>248</v>
      </c>
      <c r="B24" s="62" t="s">
        <v>249</v>
      </c>
      <c r="C24" s="72"/>
      <c r="D24" s="72"/>
      <c r="E24" s="72"/>
      <c r="F24" s="63"/>
    </row>
    <row r="25" spans="1:7" ht="42.75" customHeight="1">
      <c r="A25" s="26" t="s">
        <v>130</v>
      </c>
      <c r="B25" s="59" t="s">
        <v>245</v>
      </c>
      <c r="C25" s="60"/>
      <c r="D25" s="60"/>
      <c r="E25" s="60"/>
      <c r="F25" s="61"/>
    </row>
    <row r="27" spans="1:7">
      <c r="A27" s="98" t="s">
        <v>251</v>
      </c>
      <c r="B27" s="99"/>
      <c r="C27" s="99"/>
      <c r="D27" s="99"/>
      <c r="E27" s="99"/>
    </row>
  </sheetData>
  <mergeCells count="16">
    <mergeCell ref="B25:F25"/>
    <mergeCell ref="A19:A23"/>
    <mergeCell ref="B23:F23"/>
    <mergeCell ref="B22:C22"/>
    <mergeCell ref="D22:F22"/>
    <mergeCell ref="B21:C21"/>
    <mergeCell ref="D21:F21"/>
    <mergeCell ref="B24:F24"/>
    <mergeCell ref="A6:F6"/>
    <mergeCell ref="A7:F7"/>
    <mergeCell ref="B19:C19"/>
    <mergeCell ref="D19:F19"/>
    <mergeCell ref="B20:C20"/>
    <mergeCell ref="D20:F20"/>
    <mergeCell ref="A9:F9"/>
    <mergeCell ref="A8:F8"/>
  </mergeCells>
  <pageMargins left="0.25" right="0.25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H27"/>
  <sheetViews>
    <sheetView showGridLines="0" topLeftCell="A17" workbookViewId="0">
      <selection activeCell="C33" sqref="C33"/>
    </sheetView>
  </sheetViews>
  <sheetFormatPr baseColWidth="10" defaultRowHeight="11.25"/>
  <cols>
    <col min="1" max="1" width="12.28515625" style="3" customWidth="1"/>
    <col min="2" max="2" width="8" style="4" customWidth="1"/>
    <col min="3" max="3" width="40.28515625" style="4" customWidth="1"/>
    <col min="4" max="4" width="12.28515625" style="4" customWidth="1"/>
    <col min="5" max="5" width="8" style="4" customWidth="1"/>
    <col min="6" max="6" width="40.28515625" style="2" customWidth="1"/>
    <col min="7" max="7" width="18.5703125" style="1" customWidth="1"/>
    <col min="8" max="16384" width="11.42578125" style="1"/>
  </cols>
  <sheetData>
    <row r="2" spans="1:8">
      <c r="A2" s="6"/>
      <c r="B2" s="8"/>
      <c r="C2" s="8"/>
      <c r="D2" s="8"/>
      <c r="E2" s="8"/>
      <c r="F2" s="8"/>
    </row>
    <row r="3" spans="1:8">
      <c r="A3" s="6"/>
      <c r="B3" s="8"/>
      <c r="C3" s="8"/>
      <c r="D3" s="8"/>
      <c r="E3" s="8"/>
      <c r="F3" s="8"/>
    </row>
    <row r="4" spans="1:8">
      <c r="A4" s="6"/>
      <c r="B4" s="8"/>
      <c r="C4" s="8"/>
      <c r="D4" s="8"/>
      <c r="E4" s="8"/>
      <c r="F4" s="8"/>
    </row>
    <row r="5" spans="1:8">
      <c r="A5" s="6"/>
      <c r="B5" s="8"/>
      <c r="C5" s="8"/>
      <c r="D5" s="8"/>
      <c r="E5" s="8"/>
      <c r="F5" s="8"/>
    </row>
    <row r="6" spans="1:8" ht="19.5" customHeight="1">
      <c r="A6" s="65" t="s">
        <v>247</v>
      </c>
      <c r="B6" s="66"/>
      <c r="C6" s="66"/>
      <c r="D6" s="66"/>
      <c r="E6" s="66"/>
      <c r="F6" s="67"/>
      <c r="G6" s="15"/>
      <c r="H6" s="16"/>
    </row>
    <row r="7" spans="1:8" ht="19.5" customHeight="1">
      <c r="A7" s="68" t="s">
        <v>129</v>
      </c>
      <c r="B7" s="68"/>
      <c r="C7" s="68"/>
      <c r="D7" s="68"/>
      <c r="E7" s="68"/>
      <c r="F7" s="68"/>
      <c r="G7" s="15"/>
      <c r="H7" s="16"/>
    </row>
    <row r="8" spans="1:8" ht="19.5" customHeight="1">
      <c r="A8" s="69" t="s">
        <v>232</v>
      </c>
      <c r="B8" s="70"/>
      <c r="C8" s="70"/>
      <c r="D8" s="70"/>
      <c r="E8" s="70"/>
      <c r="F8" s="71"/>
      <c r="G8" s="15"/>
      <c r="H8" s="16"/>
    </row>
    <row r="9" spans="1:8" ht="19.5" customHeight="1">
      <c r="A9" s="69" t="s">
        <v>240</v>
      </c>
      <c r="B9" s="70"/>
      <c r="C9" s="70"/>
      <c r="D9" s="70"/>
      <c r="E9" s="70"/>
      <c r="F9" s="71"/>
      <c r="G9" s="15"/>
      <c r="H9" s="16"/>
    </row>
    <row r="10" spans="1:8" ht="37.5" customHeight="1">
      <c r="A10" s="21" t="s">
        <v>86</v>
      </c>
      <c r="B10" s="7" t="s">
        <v>66</v>
      </c>
      <c r="C10" s="7" t="s">
        <v>64</v>
      </c>
      <c r="D10" s="21" t="s">
        <v>87</v>
      </c>
      <c r="E10" s="7" t="s">
        <v>66</v>
      </c>
      <c r="F10" s="5" t="s">
        <v>65</v>
      </c>
      <c r="G10" s="17"/>
      <c r="H10" s="16"/>
    </row>
    <row r="11" spans="1:8" ht="30.75" customHeight="1">
      <c r="A11" s="57" t="s">
        <v>183</v>
      </c>
      <c r="B11" s="57">
        <v>1</v>
      </c>
      <c r="C11" s="22" t="s">
        <v>79</v>
      </c>
      <c r="D11" s="23" t="s">
        <v>185</v>
      </c>
      <c r="E11" s="57">
        <v>1</v>
      </c>
      <c r="F11" s="22" t="s">
        <v>120</v>
      </c>
      <c r="G11" s="17"/>
      <c r="H11" s="16"/>
    </row>
    <row r="12" spans="1:8" ht="30.75" customHeight="1">
      <c r="A12" s="57" t="s">
        <v>183</v>
      </c>
      <c r="B12" s="57">
        <v>2</v>
      </c>
      <c r="C12" s="22" t="s">
        <v>110</v>
      </c>
      <c r="D12" s="23" t="s">
        <v>185</v>
      </c>
      <c r="E12" s="57">
        <v>2</v>
      </c>
      <c r="F12" s="22" t="s">
        <v>121</v>
      </c>
      <c r="G12" s="18"/>
      <c r="H12" s="16"/>
    </row>
    <row r="13" spans="1:8" ht="30.75" customHeight="1">
      <c r="A13" s="57" t="s">
        <v>183</v>
      </c>
      <c r="B13" s="57">
        <v>3</v>
      </c>
      <c r="C13" s="22" t="s">
        <v>114</v>
      </c>
      <c r="D13" s="23" t="s">
        <v>185</v>
      </c>
      <c r="E13" s="57">
        <v>3</v>
      </c>
      <c r="F13" s="22" t="s">
        <v>112</v>
      </c>
      <c r="G13" s="18"/>
      <c r="H13" s="16"/>
    </row>
    <row r="14" spans="1:8" ht="30.75" customHeight="1">
      <c r="A14" s="57" t="s">
        <v>183</v>
      </c>
      <c r="B14" s="57">
        <v>4</v>
      </c>
      <c r="C14" s="22" t="s">
        <v>115</v>
      </c>
      <c r="D14" s="23" t="s">
        <v>185</v>
      </c>
      <c r="E14" s="57">
        <v>4</v>
      </c>
      <c r="F14" s="22" t="s">
        <v>113</v>
      </c>
      <c r="G14" s="18"/>
      <c r="H14" s="16"/>
    </row>
    <row r="15" spans="1:8" ht="30.75" customHeight="1">
      <c r="A15" s="57" t="s">
        <v>183</v>
      </c>
      <c r="B15" s="57">
        <v>5</v>
      </c>
      <c r="C15" s="22" t="s">
        <v>128</v>
      </c>
      <c r="D15" s="23" t="s">
        <v>185</v>
      </c>
      <c r="E15" s="57">
        <v>5</v>
      </c>
      <c r="F15" s="22" t="s">
        <v>116</v>
      </c>
      <c r="G15" s="16"/>
      <c r="H15" s="16"/>
    </row>
    <row r="16" spans="1:8" ht="30.75" customHeight="1">
      <c r="A16" s="57" t="s">
        <v>183</v>
      </c>
      <c r="B16" s="57">
        <v>6</v>
      </c>
      <c r="C16" s="22" t="s">
        <v>118</v>
      </c>
      <c r="D16" s="23" t="s">
        <v>185</v>
      </c>
      <c r="E16" s="57">
        <v>6</v>
      </c>
      <c r="F16" s="22" t="s">
        <v>180</v>
      </c>
      <c r="G16" s="16"/>
      <c r="H16" s="16"/>
    </row>
    <row r="17" spans="1:8" ht="30.75" customHeight="1">
      <c r="A17" s="57" t="s">
        <v>183</v>
      </c>
      <c r="B17" s="57">
        <v>7</v>
      </c>
      <c r="C17" s="22" t="s">
        <v>119</v>
      </c>
      <c r="D17" s="23" t="s">
        <v>185</v>
      </c>
      <c r="E17" s="57">
        <v>7</v>
      </c>
      <c r="F17" s="22" t="s">
        <v>181</v>
      </c>
      <c r="G17" s="16"/>
      <c r="H17" s="16"/>
    </row>
    <row r="18" spans="1:8" ht="30.75" customHeight="1">
      <c r="A18" s="57" t="s">
        <v>183</v>
      </c>
      <c r="B18" s="57">
        <v>8</v>
      </c>
      <c r="C18" s="22" t="s">
        <v>117</v>
      </c>
      <c r="D18" s="23" t="s">
        <v>185</v>
      </c>
      <c r="E18" s="57">
        <v>8</v>
      </c>
      <c r="F18" s="22"/>
      <c r="G18" s="16"/>
      <c r="H18" s="16"/>
    </row>
    <row r="19" spans="1:8" ht="24" customHeight="1">
      <c r="A19" s="73" t="s">
        <v>85</v>
      </c>
      <c r="B19" s="62" t="s">
        <v>209</v>
      </c>
      <c r="C19" s="63"/>
      <c r="D19" s="64" t="s">
        <v>213</v>
      </c>
      <c r="E19" s="64"/>
      <c r="F19" s="64"/>
    </row>
    <row r="20" spans="1:8" ht="24" customHeight="1">
      <c r="A20" s="74"/>
      <c r="B20" s="62" t="s">
        <v>210</v>
      </c>
      <c r="C20" s="63"/>
      <c r="D20" s="64" t="s">
        <v>214</v>
      </c>
      <c r="E20" s="64"/>
      <c r="F20" s="64"/>
    </row>
    <row r="21" spans="1:8" ht="24" customHeight="1">
      <c r="A21" s="74"/>
      <c r="B21" s="62" t="s">
        <v>211</v>
      </c>
      <c r="C21" s="63"/>
      <c r="D21" s="64" t="s">
        <v>215</v>
      </c>
      <c r="E21" s="64"/>
      <c r="F21" s="64"/>
    </row>
    <row r="22" spans="1:8" ht="27.75" customHeight="1">
      <c r="A22" s="74"/>
      <c r="B22" s="62" t="s">
        <v>212</v>
      </c>
      <c r="C22" s="63"/>
      <c r="D22" s="64" t="s">
        <v>216</v>
      </c>
      <c r="E22" s="64"/>
      <c r="F22" s="64"/>
    </row>
    <row r="23" spans="1:8">
      <c r="A23" s="75"/>
      <c r="B23" s="62" t="s">
        <v>246</v>
      </c>
      <c r="C23" s="72"/>
      <c r="D23" s="72"/>
      <c r="E23" s="72"/>
      <c r="F23" s="63"/>
    </row>
    <row r="24" spans="1:8" ht="22.5" customHeight="1">
      <c r="A24" s="58" t="s">
        <v>248</v>
      </c>
      <c r="B24" s="62" t="s">
        <v>250</v>
      </c>
      <c r="C24" s="72"/>
      <c r="D24" s="72"/>
      <c r="E24" s="72"/>
      <c r="F24" s="63"/>
    </row>
    <row r="25" spans="1:8" ht="42.75" customHeight="1">
      <c r="A25" s="26" t="s">
        <v>130</v>
      </c>
      <c r="B25" s="59" t="s">
        <v>245</v>
      </c>
      <c r="C25" s="60"/>
      <c r="D25" s="60"/>
      <c r="E25" s="60"/>
      <c r="F25" s="61"/>
    </row>
    <row r="27" spans="1:8">
      <c r="A27" s="98" t="s">
        <v>251</v>
      </c>
      <c r="B27" s="99"/>
      <c r="C27" s="99"/>
      <c r="D27" s="99"/>
      <c r="E27" s="99"/>
    </row>
  </sheetData>
  <mergeCells count="16">
    <mergeCell ref="B25:F25"/>
    <mergeCell ref="A19:A23"/>
    <mergeCell ref="B23:F23"/>
    <mergeCell ref="B22:C22"/>
    <mergeCell ref="D22:F22"/>
    <mergeCell ref="B21:C21"/>
    <mergeCell ref="D21:F21"/>
    <mergeCell ref="B24:F24"/>
    <mergeCell ref="A6:F6"/>
    <mergeCell ref="A7:F7"/>
    <mergeCell ref="B19:C19"/>
    <mergeCell ref="D19:F19"/>
    <mergeCell ref="B20:C20"/>
    <mergeCell ref="D20:F20"/>
    <mergeCell ref="A9:F9"/>
    <mergeCell ref="A8:F8"/>
  </mergeCells>
  <pageMargins left="0.25" right="0.25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H20"/>
  <sheetViews>
    <sheetView showGridLines="0" topLeftCell="A18" workbookViewId="0">
      <selection activeCell="C39" sqref="C39"/>
    </sheetView>
  </sheetViews>
  <sheetFormatPr baseColWidth="10" defaultRowHeight="11.25"/>
  <cols>
    <col min="1" max="1" width="12.140625" style="3" customWidth="1"/>
    <col min="2" max="2" width="8" style="4" customWidth="1"/>
    <col min="3" max="3" width="43.5703125" style="4" customWidth="1"/>
    <col min="4" max="4" width="12.140625" style="4" customWidth="1"/>
    <col min="5" max="5" width="8" style="4" customWidth="1"/>
    <col min="6" max="6" width="43.5703125" style="2" customWidth="1"/>
    <col min="7" max="7" width="18.5703125" style="1" customWidth="1"/>
    <col min="8" max="16384" width="11.42578125" style="1"/>
  </cols>
  <sheetData>
    <row r="2" spans="1:8">
      <c r="A2" s="6"/>
      <c r="B2" s="8"/>
      <c r="C2" s="8"/>
      <c r="D2" s="8"/>
      <c r="E2" s="8"/>
      <c r="F2" s="8"/>
    </row>
    <row r="3" spans="1:8">
      <c r="A3" s="6"/>
      <c r="B3" s="8"/>
      <c r="C3" s="8"/>
      <c r="D3" s="8"/>
      <c r="E3" s="8"/>
      <c r="F3" s="8"/>
    </row>
    <row r="4" spans="1:8">
      <c r="A4" s="6"/>
      <c r="B4" s="8"/>
      <c r="C4" s="8"/>
      <c r="D4" s="8"/>
      <c r="E4" s="8"/>
      <c r="F4" s="8"/>
    </row>
    <row r="5" spans="1:8">
      <c r="A5" s="6"/>
      <c r="B5" s="8"/>
      <c r="C5" s="8"/>
      <c r="D5" s="8"/>
      <c r="E5" s="8"/>
      <c r="F5" s="8"/>
    </row>
    <row r="6" spans="1:8" ht="19.5" customHeight="1">
      <c r="A6" s="65" t="s">
        <v>247</v>
      </c>
      <c r="B6" s="66"/>
      <c r="C6" s="66"/>
      <c r="D6" s="66"/>
      <c r="E6" s="66"/>
      <c r="F6" s="67"/>
      <c r="G6" s="15"/>
    </row>
    <row r="7" spans="1:8" ht="19.5" customHeight="1">
      <c r="A7" s="68" t="s">
        <v>129</v>
      </c>
      <c r="B7" s="68"/>
      <c r="C7" s="68"/>
      <c r="D7" s="68"/>
      <c r="E7" s="68"/>
      <c r="F7" s="68"/>
      <c r="G7" s="15"/>
    </row>
    <row r="8" spans="1:8" ht="19.5" customHeight="1">
      <c r="A8" s="69" t="s">
        <v>232</v>
      </c>
      <c r="B8" s="70"/>
      <c r="C8" s="70"/>
      <c r="D8" s="70"/>
      <c r="E8" s="70"/>
      <c r="F8" s="71"/>
      <c r="G8" s="15"/>
      <c r="H8" s="16"/>
    </row>
    <row r="9" spans="1:8" ht="19.5" customHeight="1">
      <c r="A9" s="69" t="s">
        <v>241</v>
      </c>
      <c r="B9" s="70"/>
      <c r="C9" s="70"/>
      <c r="D9" s="70"/>
      <c r="E9" s="70"/>
      <c r="F9" s="71"/>
      <c r="G9" s="15"/>
    </row>
    <row r="10" spans="1:8" ht="48.75" customHeight="1">
      <c r="A10" s="21" t="s">
        <v>86</v>
      </c>
      <c r="B10" s="7" t="s">
        <v>66</v>
      </c>
      <c r="C10" s="7" t="s">
        <v>64</v>
      </c>
      <c r="D10" s="21" t="s">
        <v>87</v>
      </c>
      <c r="E10" s="7" t="s">
        <v>66</v>
      </c>
      <c r="F10" s="5" t="s">
        <v>65</v>
      </c>
      <c r="G10" s="17"/>
    </row>
    <row r="11" spans="1:8" ht="35.25" customHeight="1">
      <c r="A11" s="57" t="s">
        <v>183</v>
      </c>
      <c r="B11" s="57">
        <v>1</v>
      </c>
      <c r="C11" s="22" t="s">
        <v>122</v>
      </c>
      <c r="D11" s="23" t="s">
        <v>185</v>
      </c>
      <c r="E11" s="57">
        <v>1</v>
      </c>
      <c r="F11" s="34" t="s">
        <v>224</v>
      </c>
      <c r="G11" s="17"/>
    </row>
    <row r="12" spans="1:8" ht="35.25" customHeight="1">
      <c r="A12" s="57" t="s">
        <v>183</v>
      </c>
      <c r="B12" s="57">
        <v>2</v>
      </c>
      <c r="C12" s="22" t="s">
        <v>123</v>
      </c>
      <c r="D12" s="23" t="s">
        <v>185</v>
      </c>
      <c r="E12" s="57">
        <v>2</v>
      </c>
      <c r="F12" s="34" t="s">
        <v>225</v>
      </c>
      <c r="G12" s="18"/>
    </row>
    <row r="13" spans="1:8" ht="35.25" customHeight="1">
      <c r="A13" s="57" t="s">
        <v>183</v>
      </c>
      <c r="B13" s="57">
        <v>3</v>
      </c>
      <c r="C13" s="22" t="s">
        <v>124</v>
      </c>
      <c r="D13" s="23" t="s">
        <v>185</v>
      </c>
      <c r="E13" s="57">
        <v>3</v>
      </c>
      <c r="F13" s="34" t="s">
        <v>226</v>
      </c>
      <c r="G13" s="18"/>
    </row>
    <row r="14" spans="1:8" ht="35.25" customHeight="1">
      <c r="A14" s="57" t="s">
        <v>183</v>
      </c>
      <c r="B14" s="57">
        <v>4</v>
      </c>
      <c r="C14" s="22" t="s">
        <v>125</v>
      </c>
      <c r="D14" s="23" t="s">
        <v>185</v>
      </c>
      <c r="E14" s="57">
        <v>4</v>
      </c>
      <c r="F14" s="34" t="s">
        <v>227</v>
      </c>
      <c r="G14" s="18"/>
    </row>
    <row r="15" spans="1:8" ht="35.25" customHeight="1">
      <c r="A15" s="57" t="s">
        <v>183</v>
      </c>
      <c r="B15" s="57">
        <v>5</v>
      </c>
      <c r="C15" s="22" t="s">
        <v>126</v>
      </c>
      <c r="D15" s="23" t="s">
        <v>185</v>
      </c>
      <c r="E15" s="57">
        <v>5</v>
      </c>
      <c r="F15" s="34" t="s">
        <v>228</v>
      </c>
      <c r="G15" s="16"/>
    </row>
    <row r="16" spans="1:8" ht="35.25" customHeight="1">
      <c r="A16" s="57" t="s">
        <v>183</v>
      </c>
      <c r="B16" s="57">
        <v>6</v>
      </c>
      <c r="C16" s="22" t="s">
        <v>127</v>
      </c>
      <c r="D16" s="23" t="s">
        <v>185</v>
      </c>
      <c r="E16" s="57">
        <v>6</v>
      </c>
      <c r="F16" s="34" t="s">
        <v>229</v>
      </c>
      <c r="G16" s="16"/>
    </row>
    <row r="17" spans="1:7" ht="35.25" customHeight="1">
      <c r="A17" s="57" t="s">
        <v>183</v>
      </c>
      <c r="B17" s="57">
        <v>7</v>
      </c>
      <c r="C17" s="22"/>
      <c r="D17" s="23" t="s">
        <v>185</v>
      </c>
      <c r="E17" s="57">
        <v>7</v>
      </c>
      <c r="F17" s="22"/>
      <c r="G17" s="16"/>
    </row>
    <row r="18" spans="1:7" ht="35.25" customHeight="1">
      <c r="A18" s="57" t="s">
        <v>183</v>
      </c>
      <c r="B18" s="57">
        <v>8</v>
      </c>
      <c r="C18" s="22"/>
      <c r="D18" s="23" t="s">
        <v>185</v>
      </c>
      <c r="E18" s="57">
        <v>8</v>
      </c>
      <c r="F18" s="22"/>
      <c r="G18" s="16"/>
    </row>
    <row r="20" spans="1:7">
      <c r="A20" s="98" t="s">
        <v>251</v>
      </c>
      <c r="B20" s="99"/>
      <c r="C20" s="99"/>
      <c r="D20" s="99"/>
      <c r="E20" s="99"/>
    </row>
  </sheetData>
  <mergeCells count="4">
    <mergeCell ref="A6:F6"/>
    <mergeCell ref="A7:F7"/>
    <mergeCell ref="A9:F9"/>
    <mergeCell ref="A8:F8"/>
  </mergeCells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MCPEC</vt:lpstr>
      <vt:lpstr>MCPEC 2</vt:lpstr>
      <vt:lpstr>MICSE</vt:lpstr>
      <vt:lpstr>MICS</vt:lpstr>
      <vt:lpstr>MCCTH</vt:lpstr>
      <vt:lpstr>MCDS - MCPE</vt:lpstr>
      <vt:lpstr>Sin consejo 1</vt:lpstr>
      <vt:lpstr>Sin consejo 2</vt:lpstr>
      <vt:lpstr>Sin consejo 3</vt:lpstr>
      <vt:lpstr>CC - Universidades</vt:lpstr>
      <vt:lpstr>Hoja1</vt:lpstr>
      <vt:lpstr>Hoja2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fpaucar</dc:creator>
  <cp:lastModifiedBy>fyanza</cp:lastModifiedBy>
  <cp:lastPrinted>2014-04-22T14:48:24Z</cp:lastPrinted>
  <dcterms:created xsi:type="dcterms:W3CDTF">2013-10-17T22:13:01Z</dcterms:created>
  <dcterms:modified xsi:type="dcterms:W3CDTF">2014-05-02T18:14:13Z</dcterms:modified>
</cp:coreProperties>
</file>